
<file path=[Content_Types].xml><?xml version="1.0" encoding="utf-8"?>
<Types xmlns="http://schemas.openxmlformats.org/package/2006/content-types">
  <Default ContentType="application/xml" Extension="xml"/>
  <Default ContentType="application/vnd.openxmlformats-officedocument.obfuscatedFont" Extension="odttf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ms-excel.person+xml" PartName="/xl/persons/person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hidden" name="Form Responses 1" sheetId="1" r:id="rId5"/>
    <sheet state="hidden" name="Sheet3" sheetId="2" r:id="rId6"/>
    <sheet state="visible" name="JULI" sheetId="3" r:id="rId7"/>
    <sheet state="visible" name="AGUSTUS" sheetId="4" r:id="rId8"/>
    <sheet state="visible" name="SEPTEMBER" sheetId="5" r:id="rId9"/>
    <sheet state="visible" name="OKTOBER" sheetId="6" r:id="rId10"/>
    <sheet state="visible" name="NOVEMBER" sheetId="7" r:id="rId11"/>
    <sheet state="visible" name="DESEMBER" sheetId="8" r:id="rId12"/>
  </sheets>
  <definedNames>
    <definedName hidden="1" localSheetId="0" name="_xlnm._FilterDatabase">'Form Responses 1'!$A$1:$I$90</definedName>
  </definedNames>
  <calcPr/>
</workbook>
</file>

<file path=xl/sharedStrings.xml><?xml version="1.0" encoding="utf-8"?>
<sst xmlns="http://schemas.openxmlformats.org/spreadsheetml/2006/main" count="919" uniqueCount="296">
  <si>
    <t>Timestamp</t>
  </si>
  <si>
    <t>NAMA GURU</t>
  </si>
  <si>
    <t>MATA PELAJARAN</t>
  </si>
  <si>
    <t>KELAS</t>
  </si>
  <si>
    <t>JAM KE-</t>
  </si>
  <si>
    <t>PERTEMUAN KE-</t>
  </si>
  <si>
    <t>MATERI/ KEGIATAN (maksimal 7 kata)</t>
  </si>
  <si>
    <t>SISWA YANG ALFA (No. Absen)</t>
  </si>
  <si>
    <t>CATATAN PENTING SINGKAT (maksimal 11 kata)</t>
  </si>
  <si>
    <t>32. Hj. Musriatus Sa'adah, S.Pd. M.Pd</t>
  </si>
  <si>
    <t>10. Prakarya</t>
  </si>
  <si>
    <t>7G</t>
  </si>
  <si>
    <t>1, 2</t>
  </si>
  <si>
    <t>Pengolahan bahan pangan buah menjadi makanan dan minan</t>
  </si>
  <si>
    <t>-</t>
  </si>
  <si>
    <t>Tugas dikumpulkan terakhir jam 17.00</t>
  </si>
  <si>
    <t>9G</t>
  </si>
  <si>
    <t>3, 4</t>
  </si>
  <si>
    <t>Pengolahan bahan pangan hasil peternakan dan perikanan</t>
  </si>
  <si>
    <t>Tugas dikerjakan d buku tulis dan d kumpulkan saat ptm</t>
  </si>
  <si>
    <t>7F</t>
  </si>
  <si>
    <t>8, 9</t>
  </si>
  <si>
    <t>Pengolahan buah segar menjadi makanan dan minuman</t>
  </si>
  <si>
    <t>Tugas dikumpulkan jam 17.00</t>
  </si>
  <si>
    <t>7H</t>
  </si>
  <si>
    <t>6, 7</t>
  </si>
  <si>
    <t>Tugas d kumpulkan pukul 17.00</t>
  </si>
  <si>
    <t>9B</t>
  </si>
  <si>
    <t>Pengolahan bahan pangan yang berasal dari hasil perikanan dan peternakan</t>
  </si>
  <si>
    <t>Pekerjaan di kumpulkan saat ptm</t>
  </si>
  <si>
    <t>9E</t>
  </si>
  <si>
    <t>5, 6</t>
  </si>
  <si>
    <t>9F</t>
  </si>
  <si>
    <t>9D</t>
  </si>
  <si>
    <t>Pengolahan hasil perikanan dan peternakan</t>
  </si>
  <si>
    <t>Jawaban di kumpulkan saat ptm</t>
  </si>
  <si>
    <t>7E</t>
  </si>
  <si>
    <t>Identifikasi buah segar</t>
  </si>
  <si>
    <t>Tugas dikumpulkan saat ptm</t>
  </si>
  <si>
    <t>7D</t>
  </si>
  <si>
    <t>Dikumpulkan saat ptm</t>
  </si>
  <si>
    <t>7I</t>
  </si>
  <si>
    <t>Karakteristik buah-buahan</t>
  </si>
  <si>
    <t>Pengolahan bahan pangan hasil perikanan dan peternakan.</t>
  </si>
  <si>
    <t>9C</t>
  </si>
  <si>
    <t>Mencatat menu keluarga selama 1 minggu</t>
  </si>
  <si>
    <t>7, 23</t>
  </si>
  <si>
    <t>Dukumpulkan saat ptm</t>
  </si>
  <si>
    <t>9H</t>
  </si>
  <si>
    <t>Menuliskan menu keluarga selama 1 minggu</t>
  </si>
  <si>
    <t>Pengolahan hasil peternakan dan perikanan</t>
  </si>
  <si>
    <t>5, 21, 31</t>
  </si>
  <si>
    <t>Siswa mempelajari materi di atas</t>
  </si>
  <si>
    <t>Pengolahan bahan pangan hewani</t>
  </si>
  <si>
    <t>2, 12, 24</t>
  </si>
  <si>
    <t>Tgs ke 3</t>
  </si>
  <si>
    <t>Identifikasi jenis ikan konsumsi</t>
  </si>
  <si>
    <t>Tgs 3</t>
  </si>
  <si>
    <t>Tugas di kumpulkan saat ptm</t>
  </si>
  <si>
    <t>13, 23, 25</t>
  </si>
  <si>
    <t>Identifikasi ikan konsumsi</t>
  </si>
  <si>
    <t>Tgs dikumpulkan saat ptm</t>
  </si>
  <si>
    <t>4, 5</t>
  </si>
  <si>
    <t>Tehnik pengolahan</t>
  </si>
  <si>
    <t>Buat skema</t>
  </si>
  <si>
    <t>Membuat skema</t>
  </si>
  <si>
    <t>Pengolahan hasil peternakan</t>
  </si>
  <si>
    <t>Identifikasi daging yg pernah di konsumsi</t>
  </si>
  <si>
    <t>2, 6, 12, 14, 22, 24, 26</t>
  </si>
  <si>
    <t>Identifikasi jenis daging yg pernah dikonsimsi</t>
  </si>
  <si>
    <t>Identifikasi jenis daging yg pernah dikonsumsi</t>
  </si>
  <si>
    <t>Pengolahan hasil perikanan</t>
  </si>
  <si>
    <t>Pengolahan hasil peternakan dan perikanan menjadi makanan siap saji</t>
  </si>
  <si>
    <t>Membaca buku paket hal 122 - 142</t>
  </si>
  <si>
    <t>Tahapan pembuatan karya pengolahan</t>
  </si>
  <si>
    <t>Mencatat tahapan pengolahan</t>
  </si>
  <si>
    <t>Memcatat tahapan pengolahan</t>
  </si>
  <si>
    <t>Manfaat hasil perikanan dan peternakan</t>
  </si>
  <si>
    <t>Mengerjakan 5 soal</t>
  </si>
  <si>
    <t>3, 11, 13, 15</t>
  </si>
  <si>
    <t>7, 25, 27</t>
  </si>
  <si>
    <t>Pengolahan hasil peternakan menjadi makanan siap saji</t>
  </si>
  <si>
    <t>Mengidentifikasi jenis daging yg pernah dikondumsi</t>
  </si>
  <si>
    <t xml:space="preserve">Pembuatan pengolahan bahan pangan buah </t>
  </si>
  <si>
    <t>5, 13, 15, 17, 19</t>
  </si>
  <si>
    <t>Membuat tahapan pengolahan</t>
  </si>
  <si>
    <t>Metode pengolahan</t>
  </si>
  <si>
    <t>7, 13, 15</t>
  </si>
  <si>
    <t>Resume</t>
  </si>
  <si>
    <t>Pembuatan pengolahan bahan pangan buah segar</t>
  </si>
  <si>
    <t>Merangkum</t>
  </si>
  <si>
    <t>Menjawab 5 soal</t>
  </si>
  <si>
    <t>Ulangan harian</t>
  </si>
  <si>
    <t>Yg ptm ( UH ) yg pjj ( belajar bab 5)</t>
  </si>
  <si>
    <t>UlanganHarian</t>
  </si>
  <si>
    <t>Ptm ( UH )</t>
  </si>
  <si>
    <t>Tahapan pengolahan</t>
  </si>
  <si>
    <t>Mempelajari hal 148 - 172</t>
  </si>
  <si>
    <t>UH 1</t>
  </si>
  <si>
    <t>Ulangan Harian</t>
  </si>
  <si>
    <t>1, 13, 19, 23, 25</t>
  </si>
  <si>
    <t>Mempelajari hal 148 - 167</t>
  </si>
  <si>
    <t>Penyajian dan pengemasan</t>
  </si>
  <si>
    <t>Penyajian dan kemasan</t>
  </si>
  <si>
    <t>Menjawab 4 pertanyaan</t>
  </si>
  <si>
    <t>Bab pengolahan</t>
  </si>
  <si>
    <t>Belajar utk persiapan pts</t>
  </si>
  <si>
    <t>Pengolahan hsl periksnan dan peternakan</t>
  </si>
  <si>
    <t>Pengolahan hsl perikanan dan peternakan</t>
  </si>
  <si>
    <t>Mempelajari</t>
  </si>
  <si>
    <t>Hasil samping buah</t>
  </si>
  <si>
    <t>Kandungan dan manfaat</t>
  </si>
  <si>
    <t>Olahan pangan setengah jadi</t>
  </si>
  <si>
    <t>Resume metode pengolahan</t>
  </si>
  <si>
    <t>Hasil sampingbuahp</t>
  </si>
  <si>
    <t xml:space="preserve">Mengerjakan 4 soal </t>
  </si>
  <si>
    <t>olahan pangan setengah jadi</t>
  </si>
  <si>
    <t>mengerjakan 4 soal</t>
  </si>
  <si>
    <t>JUDUL JURNAL:</t>
  </si>
  <si>
    <t>JURNAL MENGAJAR GURU SMP NEGERI 1 TURI SEMESTER 1 TAHUN PELAJARAN 2020/2021</t>
  </si>
  <si>
    <t>GURU MATA PELAJARAN:</t>
  </si>
  <si>
    <t>A</t>
  </si>
  <si>
    <t>D</t>
  </si>
  <si>
    <t>BULAN:</t>
  </si>
  <si>
    <t>KODE GURU =</t>
  </si>
  <si>
    <t>S</t>
  </si>
  <si>
    <t>Turi,      Juli 2020</t>
  </si>
  <si>
    <t xml:space="preserve"> =ROW(INDEX(B2:B10;MATCH(D2;B2:B10;0)))</t>
  </si>
  <si>
    <t>Turi,      Agustus 2020</t>
  </si>
  <si>
    <t>KG</t>
  </si>
  <si>
    <t>MAPEL</t>
  </si>
  <si>
    <t>NIP</t>
  </si>
  <si>
    <t>Turi,      September 2020</t>
  </si>
  <si>
    <t>Turi,      Oktober 2020</t>
  </si>
  <si>
    <t>Idris, S.Pd,M.Pd</t>
  </si>
  <si>
    <t>NIP. 19620614 198512 1 001</t>
  </si>
  <si>
    <t>Turi,      November 2020</t>
  </si>
  <si>
    <t>Drs. Tasrip, MM.</t>
  </si>
  <si>
    <t>IPS</t>
  </si>
  <si>
    <t>NIP. 196201231985021001</t>
  </si>
  <si>
    <t>F</t>
  </si>
  <si>
    <t>Turi,      Desember 2020</t>
  </si>
  <si>
    <t>Dahlan, S.Pd. MM.</t>
  </si>
  <si>
    <t>PPKN</t>
  </si>
  <si>
    <t>NIP. 196204031984121004</t>
  </si>
  <si>
    <t>Fwer</t>
  </si>
  <si>
    <t xml:space="preserve"> =left(indirect("B"&amp;row());2)</t>
  </si>
  <si>
    <t>Drs. Achmad Shofwan, M.Pd.</t>
  </si>
  <si>
    <t>B. INGGRIS</t>
  </si>
  <si>
    <t>NIP. 196311081990031008</t>
  </si>
  <si>
    <t>Harto, S.Pd. MM.</t>
  </si>
  <si>
    <t>PENJASORKES</t>
  </si>
  <si>
    <t>NIP. 196701021989031007</t>
  </si>
  <si>
    <t>Drs. H. M. Imam, M.Pd</t>
  </si>
  <si>
    <t>NIP. 196303111993031006</t>
  </si>
  <si>
    <t>Menghitung jumlah, yg doble dihitung satu:</t>
  </si>
  <si>
    <t>Yulianto, S.Pd, M.Pd</t>
  </si>
  <si>
    <t>NIP. 196904291989031007</t>
  </si>
  <si>
    <t xml:space="preserve"> =sumproduct(1/countif(L7:L15;L7:L15))</t>
  </si>
  <si>
    <t>Dra. Wiwik Nurul Hidayati</t>
  </si>
  <si>
    <t>PEND. AGAMA &amp; BP</t>
  </si>
  <si>
    <t>NIP. 196306081990032005</t>
  </si>
  <si>
    <t>Wiwik Tiasih, S.Pd,M.Pd</t>
  </si>
  <si>
    <t>MATEMATIKA</t>
  </si>
  <si>
    <t>NIP. 196308171984122008</t>
  </si>
  <si>
    <t>Rr. Yani Iswiyati, S.Pd,M.Pd</t>
  </si>
  <si>
    <t>NIP. 196201241984032008</t>
  </si>
  <si>
    <t>Ayu Wigati, S.Pd.</t>
  </si>
  <si>
    <t>BK</t>
  </si>
  <si>
    <t>NIP. 196608081989032012</t>
  </si>
  <si>
    <t>Hj. Iriani, S.Pd.</t>
  </si>
  <si>
    <t>NIP. 196107021989032004</t>
  </si>
  <si>
    <t>Hj. Siti Duryatul Lum'ah, S.Pd.</t>
  </si>
  <si>
    <t>NIP. 196303271984122006</t>
  </si>
  <si>
    <t>Nihalin, S.Pd,M.Pd</t>
  </si>
  <si>
    <t>IPA</t>
  </si>
  <si>
    <t>NIP. 197006161993012004</t>
  </si>
  <si>
    <t>Endang S. Utami, S.Pd.</t>
  </si>
  <si>
    <t>NIP. 196411051986032008</t>
  </si>
  <si>
    <t>Dra. Prihatin Rahayu</t>
  </si>
  <si>
    <t>NIP. 196602091995122001</t>
  </si>
  <si>
    <t>Sarjuningsih, S.Pd.</t>
  </si>
  <si>
    <t>NIP. 196708121997032002</t>
  </si>
  <si>
    <t>H. Budi Santosa, S.Pd., M.Pd.</t>
  </si>
  <si>
    <t>NIP. 197010011998021002</t>
  </si>
  <si>
    <t>Ratnaningsih, S.Pd,M.Pd</t>
  </si>
  <si>
    <t>NIP.19730808 199903 2 008</t>
  </si>
  <si>
    <t>Elly Sutantyo, S.Pd.</t>
  </si>
  <si>
    <t>BHS. INGGRIS</t>
  </si>
  <si>
    <t>NIP. 196205291998021001</t>
  </si>
  <si>
    <t>Dra. HJ. Anis Nurmaheni</t>
  </si>
  <si>
    <t>PRAKARYA</t>
  </si>
  <si>
    <t>NIP. 196212061986032007</t>
  </si>
  <si>
    <t>Drs. Waras Mulyono</t>
  </si>
  <si>
    <t>BHS. JAWA</t>
  </si>
  <si>
    <t>NIP. 196401151989031018</t>
  </si>
  <si>
    <t>Drs. Sudahnan</t>
  </si>
  <si>
    <t>NIP. 196310211990031006</t>
  </si>
  <si>
    <t>H. Suwondo AP, S.Pd.</t>
  </si>
  <si>
    <t>NIP. 196010241984031006</t>
  </si>
  <si>
    <t>Drs. H.Matoha, Msi</t>
  </si>
  <si>
    <t>NIP. 196504121999031005</t>
  </si>
  <si>
    <t>Cahyo Purnomo, S.Pd.</t>
  </si>
  <si>
    <t>NIP. 197109231994011001</t>
  </si>
  <si>
    <t>Kasri, S.Pd.</t>
  </si>
  <si>
    <t>MTK, Prakar</t>
  </si>
  <si>
    <t>NIP. 197410051999032006</t>
  </si>
  <si>
    <t>Sigit Satata, S.Pd. M.Pd.</t>
  </si>
  <si>
    <t>B. JAWA</t>
  </si>
  <si>
    <t>NIP. 197302212000121002</t>
  </si>
  <si>
    <t>Sulistyawati, S.Pd. M.Pd.</t>
  </si>
  <si>
    <t>NIP. 198102082003122007</t>
  </si>
  <si>
    <t>Sri Indarti, S.Pd,M.Pd</t>
  </si>
  <si>
    <t>NIP. 196909142006042009</t>
  </si>
  <si>
    <t>M.Sholikhuddin,S.Pd,M.Pd.</t>
  </si>
  <si>
    <t>BTIK</t>
  </si>
  <si>
    <t>NIP. 197503272007011010</t>
  </si>
  <si>
    <t>Hj. Musriatus Sa'adah,M.Pd</t>
  </si>
  <si>
    <t>NIP. 197201272007012006</t>
  </si>
  <si>
    <t>Husnul Khotimah, S.Pd.</t>
  </si>
  <si>
    <t>B. INDONESIA</t>
  </si>
  <si>
    <t>NIP. 197609032006042022</t>
  </si>
  <si>
    <t>Siti Juari, S.Pd.</t>
  </si>
  <si>
    <t>NIP. 197208132007012011</t>
  </si>
  <si>
    <t>Arifin, S.Pd.</t>
  </si>
  <si>
    <t>NIP. 196502132008011004</t>
  </si>
  <si>
    <t>Wiwin Qori'ah, S.Pd.</t>
  </si>
  <si>
    <t>IPA&amp;SENI BUDAYA</t>
  </si>
  <si>
    <t>NIP. 197301262008012007</t>
  </si>
  <si>
    <t>Jariatun, S.Pd.</t>
  </si>
  <si>
    <t>IPS &amp; PAI</t>
  </si>
  <si>
    <t>NIP. 197404112008012015</t>
  </si>
  <si>
    <t>Manis, S.Pd.</t>
  </si>
  <si>
    <t>NIP. 196907042008012021</t>
  </si>
  <si>
    <t>Mulyadi, S.Pd. M.Pd.I.</t>
  </si>
  <si>
    <t>NIP. 196907232008011004</t>
  </si>
  <si>
    <t>A. Alfan Husen, S.Pd.,M.Pd.</t>
  </si>
  <si>
    <t>NIP. 198401302008011003</t>
  </si>
  <si>
    <t>M. Arif R., S.Kom,M.Pd</t>
  </si>
  <si>
    <t>NIP. 197908262010011007</t>
  </si>
  <si>
    <t>Nurul Laili, S.Pd., M.Pd</t>
  </si>
  <si>
    <t>NIP. 196905052007012033</t>
  </si>
  <si>
    <t>M. Ali Fahmi, S.Ag.</t>
  </si>
  <si>
    <t>PEND.AGAMA &amp; BP</t>
  </si>
  <si>
    <t>NIP. 197307112014061001</t>
  </si>
  <si>
    <t>Sumantri, SE.</t>
  </si>
  <si>
    <t>NIP. 197407012014061001</t>
  </si>
  <si>
    <t>Bambang Iswanto, S.Pd.</t>
  </si>
  <si>
    <t>NIP. 198312082019031006</t>
  </si>
  <si>
    <t>Sigit Setiawan, S.Pd.</t>
  </si>
  <si>
    <t>NIP. 198404252019031006</t>
  </si>
  <si>
    <t>Hartiniwati, S. Pd.</t>
  </si>
  <si>
    <t>SENI BUDAYA</t>
  </si>
  <si>
    <t>Masinten Anis S., S.Ag.</t>
  </si>
  <si>
    <t>B. ARAB</t>
  </si>
  <si>
    <t>Ni'matus Sholihah, S.Pd.</t>
  </si>
  <si>
    <t>Supiyati Puji Astuti, S.Pd.</t>
  </si>
  <si>
    <t>A. Erikhe Puspithasari, S.Pd.</t>
  </si>
  <si>
    <t>Nali, S.Pd.</t>
  </si>
  <si>
    <t>Siti Mukhayaroh, S.Pd.</t>
  </si>
  <si>
    <t>Eka Ratna Puspita D, S.Pd.</t>
  </si>
  <si>
    <t>Sri Puji Astutik, SPsi.</t>
  </si>
  <si>
    <t>Wahyu Eko Hariyanto,S.Pd</t>
  </si>
  <si>
    <t>Titik Nur Jihan Zulianah, S.PdI</t>
  </si>
  <si>
    <t>M. Huda Lil Muttaqin, S.PdI</t>
  </si>
  <si>
    <t>PAI, B.ARAB &amp; SB</t>
  </si>
  <si>
    <t>Dewa Sastra, S.Pd</t>
  </si>
  <si>
    <t>Mega Bayu Prasetiya, S.Pd</t>
  </si>
  <si>
    <t>PKN dan SENI BUDAYA</t>
  </si>
  <si>
    <t>Nur Asrofatin, S.Pd.</t>
  </si>
  <si>
    <t>Habib Putro Al Achyari, S.Pd.</t>
  </si>
  <si>
    <t>M. Fajar Syaifuddin, S.pd.</t>
  </si>
  <si>
    <t>Lujeng Hariyati, S.Pd.</t>
  </si>
  <si>
    <t>Zidni Maulida Nur A, S.Pd.</t>
  </si>
  <si>
    <t>MTK &amp; BK</t>
  </si>
  <si>
    <t>Johana Mega Wulandari, S.Si</t>
  </si>
  <si>
    <t xml:space="preserve">   Tgl.*100</t>
  </si>
  <si>
    <t xml:space="preserve">   jam ke</t>
  </si>
  <si>
    <t xml:space="preserve">     small jam ke</t>
  </si>
  <si>
    <t>07</t>
  </si>
  <si>
    <t>No.</t>
  </si>
  <si>
    <t>HARI/ TANGGAL</t>
  </si>
  <si>
    <t>KLS</t>
  </si>
  <si>
    <t>PRT KE-</t>
  </si>
  <si>
    <t>MATERI/ KEGIATAN</t>
  </si>
  <si>
    <t>SISWA YG ABSEN</t>
  </si>
  <si>
    <t>CATATAN PENTING SINGKAT</t>
  </si>
  <si>
    <t>Guru Mata Pelajaran</t>
  </si>
  <si>
    <t>08</t>
  </si>
  <si>
    <t>09</t>
  </si>
  <si>
    <t>10</t>
  </si>
  <si>
    <t>11</t>
  </si>
  <si>
    <t>12</t>
  </si>
  <si>
    <t>Mengetahui,</t>
  </si>
  <si>
    <t>Kepala SMP Negeri 1 Turi,</t>
  </si>
  <si>
    <t>IDRIS, S.Pd. M.Pd.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</si>
</sst>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4">
    <numFmt numFmtId="164" formatCode="dddd&quot;, &quot;d&quot;,-&quot;m&quot;-&quot;yyyy"/>
    <numFmt numFmtId="165" formatCode="m/d/yyyy h:mm:ss"/>
    <numFmt numFmtId="166" formatCode="dd/MM/yyyy"/>
    <numFmt numFmtId="167" formatCode="dddd, dd/mm/yyyy"/>
  </numFmts>
  <fonts count="19">
    <font>
      <sz val="10.0"/>
      <color rgb="FF000000"/>
      <name val="Arial"/>
      <scheme val="minor"/>
    </font>
    <font>
      <color theme="1"/>
      <name val="Arial"/>
      <scheme val="minor"/>
    </font>
    <font>
      <b/>
      <sz val="12.0"/>
      <color rgb="FFFF0000"/>
      <name val="Arial"/>
      <scheme val="minor"/>
    </font>
    <font>
      <b/>
      <sz val="12.0"/>
      <color rgb="FFE06666"/>
      <name val="Inconsolata"/>
    </font>
    <font>
      <b/>
      <color rgb="FFE06666"/>
      <name val="Arial"/>
      <scheme val="minor"/>
    </font>
    <font>
      <b/>
      <color rgb="FFFF0000"/>
      <name val="Arial"/>
      <scheme val="minor"/>
    </font>
    <font>
      <b/>
      <sz val="8.0"/>
      <color theme="1"/>
      <name val="&quot;Arial Narrow&quot;"/>
    </font>
    <font>
      <b/>
      <sz val="8.0"/>
      <color theme="1"/>
      <name val="Arial"/>
    </font>
    <font>
      <sz val="11.0"/>
      <color rgb="FF000000"/>
      <name val="Inconsolata"/>
    </font>
    <font/>
    <font>
      <sz val="8.0"/>
      <color theme="1"/>
      <name val="&quot;Arial Narrow&quot;"/>
    </font>
    <font>
      <sz val="11.0"/>
      <color rgb="FF000000"/>
      <name val="Calibri"/>
    </font>
    <font>
      <color rgb="FF0000FF"/>
      <name val="Arial"/>
      <scheme val="minor"/>
    </font>
    <font>
      <sz val="11.0"/>
      <color rgb="FF000000"/>
      <name val="Arial"/>
    </font>
    <font>
      <sz val="10.0"/>
      <color theme="1"/>
      <name val="Arial"/>
      <scheme val="minor"/>
    </font>
    <font>
      <b/>
      <sz val="18.0"/>
      <color rgb="FF000000"/>
      <name val="Inconsolata"/>
    </font>
    <font>
      <b/>
      <sz val="12.0"/>
      <color theme="1"/>
      <name val="Arial"/>
      <scheme val="minor"/>
    </font>
    <font>
      <b/>
      <sz val="10.0"/>
      <color theme="1"/>
      <name val="Arial"/>
      <scheme val="minor"/>
    </font>
    <font>
      <color theme="1"/>
      <name val="Arial"/>
    </font>
  </fonts>
  <fills count="8">
    <fill>
      <patternFill patternType="none"/>
    </fill>
    <fill>
      <patternFill patternType="lightGray"/>
    </fill>
    <fill>
      <patternFill patternType="solid">
        <fgColor rgb="FFFFFFFF"/>
        <bgColor rgb="FFFFFFFF"/>
      </patternFill>
    </fill>
    <fill>
      <patternFill patternType="solid">
        <fgColor rgb="FFD9D9D9"/>
        <bgColor rgb="FFD9D9D9"/>
      </patternFill>
    </fill>
    <fill>
      <patternFill patternType="solid">
        <fgColor rgb="FF00FFFF"/>
        <bgColor rgb="FF00FFFF"/>
      </patternFill>
    </fill>
    <fill>
      <patternFill patternType="solid">
        <fgColor rgb="FFFCE5CD"/>
        <bgColor rgb="FFFCE5CD"/>
      </patternFill>
    </fill>
    <fill>
      <patternFill patternType="solid">
        <fgColor rgb="FFDAFFBF"/>
        <bgColor rgb="FFDAFFBF"/>
      </patternFill>
    </fill>
    <fill>
      <patternFill patternType="solid">
        <fgColor rgb="FFFFFF00"/>
        <bgColor rgb="FFFFFF00"/>
      </patternFill>
    </fill>
  </fills>
  <borders count="5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</border>
    <border>
      <left style="thin">
        <color rgb="FF000000"/>
      </left>
      <right style="thin">
        <color rgb="FF000000"/>
      </right>
      <bottom style="thin">
        <color rgb="FF000000"/>
      </bottom>
    </border>
    <border>
      <right style="thin">
        <color rgb="FF000000"/>
      </right>
      <bottom style="thin">
        <color rgb="FF000000"/>
      </bottom>
    </border>
  </borders>
  <cellStyleXfs count="1">
    <xf borderId="0" fillId="0" fontId="0" numFmtId="0" applyAlignment="1" applyFont="1"/>
  </cellStyleXfs>
  <cellXfs count="51">
    <xf borderId="0" fillId="0" fontId="0" numFmtId="0" xfId="0" applyAlignment="1" applyFont="1">
      <alignment readingOrder="0" shrinkToFit="0" vertical="bottom" wrapText="0"/>
    </xf>
    <xf borderId="0" fillId="0" fontId="1" numFmtId="164" xfId="0" applyAlignment="1" applyFont="1" applyNumberFormat="1">
      <alignment readingOrder="0"/>
    </xf>
    <xf borderId="0" fillId="0" fontId="1" numFmtId="0" xfId="0" applyFont="1"/>
    <xf borderId="0" fillId="0" fontId="1" numFmtId="0" xfId="0" applyAlignment="1" applyFont="1">
      <alignment readingOrder="0"/>
    </xf>
    <xf borderId="0" fillId="0" fontId="1" numFmtId="0" xfId="0" applyAlignment="1" applyFont="1">
      <alignment horizontal="center"/>
    </xf>
    <xf borderId="0" fillId="0" fontId="1" numFmtId="165" xfId="0" applyAlignment="1" applyFont="1" applyNumberFormat="1">
      <alignment readingOrder="0"/>
    </xf>
    <xf quotePrefix="1" borderId="0" fillId="0" fontId="1" numFmtId="0" xfId="0" applyAlignment="1" applyFont="1">
      <alignment readingOrder="0"/>
    </xf>
    <xf borderId="0" fillId="0" fontId="1" numFmtId="166" xfId="0" applyFont="1" applyNumberFormat="1"/>
    <xf borderId="0" fillId="0" fontId="2" numFmtId="0" xfId="0" applyAlignment="1" applyFont="1">
      <alignment readingOrder="0" vertical="center"/>
    </xf>
    <xf borderId="0" fillId="2" fontId="3" numFmtId="0" xfId="0" applyAlignment="1" applyFill="1" applyFont="1">
      <alignment readingOrder="0"/>
    </xf>
    <xf borderId="0" fillId="0" fontId="2" numFmtId="0" xfId="0" applyAlignment="1" applyFont="1">
      <alignment readingOrder="0"/>
    </xf>
    <xf borderId="0" fillId="0" fontId="4" numFmtId="0" xfId="0" applyAlignment="1" applyFont="1">
      <alignment readingOrder="0" shrinkToFit="0" wrapText="0"/>
    </xf>
    <xf borderId="1" fillId="0" fontId="1" numFmtId="0" xfId="0" applyAlignment="1" applyBorder="1" applyFont="1">
      <alignment horizontal="center" readingOrder="0"/>
    </xf>
    <xf borderId="1" fillId="0" fontId="5" numFmtId="0" xfId="0" applyAlignment="1" applyBorder="1" applyFont="1">
      <alignment horizontal="center" readingOrder="0"/>
    </xf>
    <xf borderId="2" fillId="3" fontId="6" numFmtId="0" xfId="0" applyAlignment="1" applyBorder="1" applyFill="1" applyFont="1">
      <alignment horizontal="center" readingOrder="0" shrinkToFit="0" wrapText="0"/>
    </xf>
    <xf borderId="2" fillId="3" fontId="7" numFmtId="0" xfId="0" applyAlignment="1" applyBorder="1" applyFont="1">
      <alignment horizontal="center" readingOrder="0" shrinkToFit="0" wrapText="0"/>
    </xf>
    <xf borderId="0" fillId="2" fontId="8" numFmtId="0" xfId="0" applyAlignment="1" applyFont="1">
      <alignment horizontal="center"/>
    </xf>
    <xf borderId="3" fillId="0" fontId="9" numFmtId="0" xfId="0" applyBorder="1" applyFont="1"/>
    <xf borderId="3" fillId="0" fontId="10" numFmtId="0" xfId="0" applyAlignment="1" applyBorder="1" applyFont="1">
      <alignment horizontal="center" readingOrder="0" shrinkToFit="0" wrapText="0"/>
    </xf>
    <xf borderId="4" fillId="0" fontId="10" numFmtId="0" xfId="0" applyAlignment="1" applyBorder="1" applyFont="1">
      <alignment readingOrder="0" shrinkToFit="0" wrapText="0"/>
    </xf>
    <xf borderId="4" fillId="0" fontId="10" numFmtId="0" xfId="0" applyAlignment="1" applyBorder="1" applyFont="1">
      <alignment shrinkToFit="0" wrapText="0"/>
    </xf>
    <xf borderId="1" fillId="0" fontId="11" numFmtId="0" xfId="0" applyAlignment="1" applyBorder="1" applyFont="1">
      <alignment readingOrder="0" shrinkToFit="0" vertical="bottom" wrapText="0"/>
    </xf>
    <xf borderId="1" fillId="0" fontId="12" numFmtId="0" xfId="0" applyAlignment="1" applyBorder="1" applyFont="1">
      <alignment readingOrder="0"/>
    </xf>
    <xf borderId="1" fillId="0" fontId="12" numFmtId="0" xfId="0" applyAlignment="1" applyBorder="1" applyFont="1">
      <alignment horizontal="center"/>
    </xf>
    <xf borderId="1" fillId="0" fontId="1" numFmtId="0" xfId="0" applyBorder="1" applyFont="1"/>
    <xf borderId="4" fillId="0" fontId="10" numFmtId="0" xfId="0" applyAlignment="1" applyBorder="1" applyFont="1">
      <alignment readingOrder="0" shrinkToFit="0" vertical="bottom" wrapText="0"/>
    </xf>
    <xf borderId="0" fillId="0" fontId="1" numFmtId="0" xfId="0" applyAlignment="1" applyFont="1">
      <alignment horizontal="center" readingOrder="0" shrinkToFit="0" wrapText="0"/>
    </xf>
    <xf borderId="0" fillId="0" fontId="1" numFmtId="0" xfId="0" applyAlignment="1" applyFont="1">
      <alignment horizontal="center" readingOrder="0" shrinkToFit="0" textRotation="90" wrapText="0"/>
    </xf>
    <xf borderId="0" fillId="2" fontId="13" numFmtId="0" xfId="0" applyAlignment="1" applyFont="1">
      <alignment horizontal="center" readingOrder="0" vertical="center"/>
    </xf>
    <xf borderId="0" fillId="0" fontId="14" numFmtId="167" xfId="0" applyAlignment="1" applyFont="1" applyNumberFormat="1">
      <alignment horizontal="left" readingOrder="0" shrinkToFit="0" wrapText="0"/>
    </xf>
    <xf borderId="0" fillId="2" fontId="15" numFmtId="0" xfId="0" applyAlignment="1" applyFont="1">
      <alignment readingOrder="0" vertical="center"/>
    </xf>
    <xf borderId="0" fillId="0" fontId="16" numFmtId="0" xfId="0" applyAlignment="1" applyFont="1">
      <alignment horizontal="center" readingOrder="0" shrinkToFit="0" wrapText="0"/>
    </xf>
    <xf borderId="0" fillId="0" fontId="16" numFmtId="0" xfId="0" applyAlignment="1" applyFont="1">
      <alignment horizontal="left" readingOrder="0" shrinkToFit="0" wrapText="0"/>
    </xf>
    <xf borderId="0" fillId="0" fontId="1" numFmtId="167" xfId="0" applyAlignment="1" applyFont="1" applyNumberFormat="1">
      <alignment readingOrder="0" shrinkToFit="0" wrapText="0"/>
    </xf>
    <xf borderId="0" fillId="4" fontId="1" numFmtId="0" xfId="0" applyAlignment="1" applyFill="1" applyFont="1">
      <alignment horizontal="center" shrinkToFit="0" wrapText="0"/>
    </xf>
    <xf quotePrefix="1" borderId="0" fillId="5" fontId="1" numFmtId="0" xfId="0" applyAlignment="1" applyFill="1" applyFont="1">
      <alignment horizontal="center" readingOrder="0" shrinkToFit="0" wrapText="0"/>
    </xf>
    <xf borderId="1" fillId="6" fontId="17" numFmtId="0" xfId="0" applyAlignment="1" applyBorder="1" applyFill="1" applyFont="1">
      <alignment horizontal="center" readingOrder="0" shrinkToFit="0" vertical="center" wrapText="0"/>
    </xf>
    <xf borderId="1" fillId="6" fontId="17" numFmtId="0" xfId="0" applyAlignment="1" applyBorder="1" applyFont="1">
      <alignment horizontal="center" readingOrder="0" shrinkToFit="0" vertical="center" wrapText="1"/>
    </xf>
    <xf borderId="1" fillId="6" fontId="17" numFmtId="0" xfId="0" applyAlignment="1" applyBorder="1" applyFont="1">
      <alignment horizontal="center" readingOrder="0" shrinkToFit="0" textRotation="90" vertical="center" wrapText="1"/>
    </xf>
    <xf borderId="0" fillId="7" fontId="1" numFmtId="0" xfId="0" applyAlignment="1" applyFill="1" applyFont="1">
      <alignment horizontal="center" readingOrder="0" shrinkToFit="0" wrapText="0"/>
    </xf>
    <xf borderId="0" fillId="2" fontId="13" numFmtId="0" xfId="0" applyAlignment="1" applyFont="1">
      <alignment horizontal="center" readingOrder="0"/>
    </xf>
    <xf borderId="0" fillId="0" fontId="1" numFmtId="0" xfId="0" applyAlignment="1" applyFont="1">
      <alignment horizontal="center" shrinkToFit="0" wrapText="0"/>
    </xf>
    <xf borderId="1" fillId="0" fontId="1" numFmtId="0" xfId="0" applyAlignment="1" applyBorder="1" applyFont="1">
      <alignment horizontal="center" readingOrder="0" shrinkToFit="0" vertical="center" wrapText="0"/>
    </xf>
    <xf borderId="1" fillId="0" fontId="1" numFmtId="0" xfId="0" applyAlignment="1" applyBorder="1" applyFont="1">
      <alignment horizontal="left" readingOrder="0" shrinkToFit="0" vertical="center" wrapText="1"/>
    </xf>
    <xf borderId="1" fillId="0" fontId="1" numFmtId="0" xfId="0" applyAlignment="1" applyBorder="1" applyFont="1">
      <alignment horizontal="center" readingOrder="0" shrinkToFit="0" vertical="center" wrapText="1"/>
    </xf>
    <xf borderId="0" fillId="0" fontId="13" numFmtId="0" xfId="0" applyAlignment="1" applyFont="1">
      <alignment horizontal="center" readingOrder="0"/>
    </xf>
    <xf borderId="0" fillId="0" fontId="1" numFmtId="0" xfId="0" applyAlignment="1" applyFont="1">
      <alignment horizontal="center" shrinkToFit="0" vertical="center" wrapText="0"/>
    </xf>
    <xf borderId="0" fillId="0" fontId="1" numFmtId="0" xfId="0" applyAlignment="1" applyFont="1">
      <alignment shrinkToFit="0" wrapText="0"/>
    </xf>
    <xf borderId="0" fillId="0" fontId="1" numFmtId="0" xfId="0" applyAlignment="1" applyFont="1">
      <alignment readingOrder="0" shrinkToFit="0" wrapText="0"/>
    </xf>
    <xf borderId="0" fillId="0" fontId="18" numFmtId="0" xfId="0" applyAlignment="1" applyFont="1">
      <alignment vertical="bottom"/>
    </xf>
    <xf borderId="0" fillId="0" fontId="18" numFmtId="0" xfId="0" applyAlignment="1" applyFont="1">
      <alignment vertical="bottom"/>
    </xf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microsoft.com/office/2017/10/relationships/person" Target="persons/person.xml"/><Relationship Id="rId11" Type="http://schemas.openxmlformats.org/officeDocument/2006/relationships/worksheet" Target="worksheets/sheet7.xml"/><Relationship Id="rId10" Type="http://schemas.openxmlformats.org/officeDocument/2006/relationships/worksheet" Target="worksheets/sheet6.xml"/><Relationship Id="rId12" Type="http://schemas.openxmlformats.org/officeDocument/2006/relationships/worksheet" Target="worksheets/sheet8.xml"/><Relationship Id="rId9" Type="http://schemas.openxmlformats.org/officeDocument/2006/relationships/worksheet" Target="worksheets/sheet5.xml"/><Relationship Id="rId5" Type="http://schemas.openxmlformats.org/officeDocument/2006/relationships/worksheet" Target="worksheets/sheet1.xml"/><Relationship Id="rId6" Type="http://schemas.openxmlformats.org/officeDocument/2006/relationships/worksheet" Target="worksheets/sheet2.xml"/><Relationship Id="rId7" Type="http://schemas.openxmlformats.org/officeDocument/2006/relationships/worksheet" Target="worksheets/sheet3.xml"/><Relationship Id="rId8" Type="http://schemas.openxmlformats.org/officeDocument/2006/relationships/worksheet" Target="worksheets/sheet4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persons/person.xml><?xml version="1.0" encoding="utf-8"?>
<x18tc:personList xmlns:x18tc="http://schemas.microsoft.com/office/spreadsheetml/2018/threadedcomments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>
      <pane ySplit="1.0" topLeftCell="A2" activePane="bottomLeft" state="frozen"/>
      <selection activeCell="B3" sqref="B3" pane="bottomLeft"/>
    </sheetView>
  </sheetViews>
  <sheetFormatPr customHeight="1" defaultColWidth="12.63" defaultRowHeight="15.75"/>
  <cols>
    <col customWidth="1" min="1" max="1" width="16.0"/>
    <col customWidth="1" min="2" max="2" width="25.5"/>
    <col customWidth="1" min="3" max="3" width="35.88"/>
    <col customWidth="1" min="4" max="4" width="6.25"/>
    <col customWidth="1" min="5" max="5" width="6.75"/>
    <col customWidth="1" min="6" max="6" width="6.0"/>
    <col customWidth="1" min="7" max="7" width="11.88"/>
    <col customWidth="1" min="8" max="8" width="13.75"/>
    <col customWidth="1" min="9" max="9" width="18.88"/>
    <col customWidth="1" min="10" max="10" width="5.13"/>
    <col customWidth="1" min="11" max="11" width="12.0"/>
    <col customWidth="1" min="12" max="13" width="5.13"/>
    <col customWidth="1" min="14" max="14" width="13.88"/>
    <col customWidth="1" min="15" max="15" width="24.13"/>
    <col customWidth="1" min="16" max="16" width="17.63"/>
    <col customWidth="1" min="17" max="17" width="10.0"/>
    <col customWidth="1" min="18" max="18" width="8.38"/>
    <col customWidth="1" min="19" max="20" width="18.88"/>
  </cols>
  <sheetData>
    <row r="1">
      <c r="A1" s="1" t="s">
        <v>0</v>
      </c>
      <c r="B1" s="2" t="s">
        <v>1</v>
      </c>
      <c r="C1" s="2" t="s">
        <v>2</v>
      </c>
      <c r="D1" s="3" t="s">
        <v>3</v>
      </c>
      <c r="E1" s="3" t="s">
        <v>4</v>
      </c>
      <c r="F1" s="2" t="s">
        <v>5</v>
      </c>
      <c r="G1" s="3" t="s">
        <v>6</v>
      </c>
      <c r="H1" s="3" t="s">
        <v>7</v>
      </c>
      <c r="I1" s="3" t="s">
        <v>8</v>
      </c>
      <c r="Q1" s="4"/>
    </row>
    <row r="2">
      <c r="A2" s="5">
        <v>44040.37097280093</v>
      </c>
      <c r="B2" s="3" t="s">
        <v>9</v>
      </c>
      <c r="C2" s="3" t="s">
        <v>10</v>
      </c>
      <c r="D2" s="3" t="s">
        <v>11</v>
      </c>
      <c r="E2" s="3" t="s">
        <v>12</v>
      </c>
      <c r="F2" s="3">
        <v>1.0</v>
      </c>
      <c r="G2" s="3" t="s">
        <v>13</v>
      </c>
      <c r="H2" s="3" t="s">
        <v>14</v>
      </c>
      <c r="I2" s="3" t="s">
        <v>15</v>
      </c>
    </row>
    <row r="3">
      <c r="A3" s="5">
        <v>44040.3731809375</v>
      </c>
      <c r="B3" s="3" t="s">
        <v>9</v>
      </c>
      <c r="C3" s="3" t="s">
        <v>10</v>
      </c>
      <c r="D3" s="3" t="s">
        <v>16</v>
      </c>
      <c r="E3" s="3" t="s">
        <v>17</v>
      </c>
      <c r="F3" s="3">
        <v>1.0</v>
      </c>
      <c r="G3" s="3" t="s">
        <v>18</v>
      </c>
      <c r="H3" s="3" t="s">
        <v>14</v>
      </c>
      <c r="I3" s="3" t="s">
        <v>19</v>
      </c>
    </row>
    <row r="4">
      <c r="A4" s="5">
        <v>44040.72495605324</v>
      </c>
      <c r="B4" s="3" t="s">
        <v>9</v>
      </c>
      <c r="C4" s="3" t="s">
        <v>10</v>
      </c>
      <c r="D4" s="3" t="s">
        <v>20</v>
      </c>
      <c r="E4" s="3" t="s">
        <v>21</v>
      </c>
      <c r="F4" s="3">
        <v>1.0</v>
      </c>
      <c r="G4" s="3" t="s">
        <v>22</v>
      </c>
      <c r="H4" s="3" t="s">
        <v>14</v>
      </c>
      <c r="I4" s="3" t="s">
        <v>23</v>
      </c>
    </row>
    <row r="5">
      <c r="A5" s="5">
        <v>44040.72863747685</v>
      </c>
      <c r="B5" s="3" t="s">
        <v>9</v>
      </c>
      <c r="C5" s="3" t="s">
        <v>10</v>
      </c>
      <c r="D5" s="3" t="s">
        <v>24</v>
      </c>
      <c r="E5" s="3" t="s">
        <v>25</v>
      </c>
      <c r="F5" s="3">
        <v>1.0</v>
      </c>
      <c r="G5" s="3" t="s">
        <v>22</v>
      </c>
      <c r="H5" s="3" t="s">
        <v>14</v>
      </c>
      <c r="I5" s="3" t="s">
        <v>26</v>
      </c>
    </row>
    <row r="6">
      <c r="A6" s="5">
        <v>44041.82240265046</v>
      </c>
      <c r="B6" s="3" t="s">
        <v>9</v>
      </c>
      <c r="C6" s="3" t="s">
        <v>10</v>
      </c>
      <c r="D6" s="3" t="s">
        <v>27</v>
      </c>
      <c r="E6" s="3" t="s">
        <v>17</v>
      </c>
      <c r="F6" s="3">
        <v>1.0</v>
      </c>
      <c r="G6" s="3" t="s">
        <v>28</v>
      </c>
      <c r="H6" s="3" t="s">
        <v>14</v>
      </c>
      <c r="I6" s="3" t="s">
        <v>29</v>
      </c>
    </row>
    <row r="7">
      <c r="A7" s="5">
        <v>44041.82363136574</v>
      </c>
      <c r="B7" s="3" t="s">
        <v>9</v>
      </c>
      <c r="C7" s="3" t="s">
        <v>10</v>
      </c>
      <c r="D7" s="3" t="s">
        <v>30</v>
      </c>
      <c r="E7" s="3" t="s">
        <v>31</v>
      </c>
      <c r="F7" s="3">
        <v>1.0</v>
      </c>
      <c r="G7" s="3" t="s">
        <v>28</v>
      </c>
      <c r="H7" s="3" t="s">
        <v>14</v>
      </c>
      <c r="I7" s="3" t="s">
        <v>29</v>
      </c>
    </row>
    <row r="8">
      <c r="A8" s="5">
        <v>44041.82487744213</v>
      </c>
      <c r="B8" s="3" t="s">
        <v>9</v>
      </c>
      <c r="C8" s="3" t="s">
        <v>10</v>
      </c>
      <c r="D8" s="3" t="s">
        <v>32</v>
      </c>
      <c r="E8" s="3" t="s">
        <v>21</v>
      </c>
      <c r="F8" s="3">
        <v>1.0</v>
      </c>
      <c r="G8" s="3" t="s">
        <v>28</v>
      </c>
      <c r="H8" s="3" t="s">
        <v>14</v>
      </c>
      <c r="I8" s="3" t="s">
        <v>29</v>
      </c>
    </row>
    <row r="9">
      <c r="A9" s="5">
        <v>44042.89612650463</v>
      </c>
      <c r="B9" s="3" t="s">
        <v>9</v>
      </c>
      <c r="C9" s="3" t="s">
        <v>10</v>
      </c>
      <c r="D9" s="3" t="s">
        <v>33</v>
      </c>
      <c r="E9" s="3" t="s">
        <v>12</v>
      </c>
      <c r="F9" s="3">
        <v>1.0</v>
      </c>
      <c r="G9" s="3" t="s">
        <v>34</v>
      </c>
      <c r="H9" s="3" t="s">
        <v>14</v>
      </c>
      <c r="I9" s="3" t="s">
        <v>35</v>
      </c>
    </row>
    <row r="10">
      <c r="A10" s="5">
        <v>44046.80383986111</v>
      </c>
      <c r="B10" s="3" t="s">
        <v>9</v>
      </c>
      <c r="C10" s="3" t="s">
        <v>10</v>
      </c>
      <c r="D10" s="3" t="s">
        <v>36</v>
      </c>
      <c r="E10" s="3" t="s">
        <v>17</v>
      </c>
      <c r="F10" s="3">
        <v>2.0</v>
      </c>
      <c r="G10" s="3" t="s">
        <v>37</v>
      </c>
      <c r="H10" s="3" t="s">
        <v>14</v>
      </c>
      <c r="I10" s="3" t="s">
        <v>38</v>
      </c>
    </row>
    <row r="11">
      <c r="A11" s="5">
        <v>44046.808750474534</v>
      </c>
      <c r="B11" s="3" t="s">
        <v>9</v>
      </c>
      <c r="C11" s="3" t="s">
        <v>10</v>
      </c>
      <c r="D11" s="3" t="s">
        <v>39</v>
      </c>
      <c r="E11" s="3" t="s">
        <v>25</v>
      </c>
      <c r="F11" s="3">
        <v>2.0</v>
      </c>
      <c r="G11" s="3" t="s">
        <v>37</v>
      </c>
      <c r="H11" s="3" t="s">
        <v>14</v>
      </c>
      <c r="I11" s="3" t="s">
        <v>40</v>
      </c>
    </row>
    <row r="12">
      <c r="A12" s="5">
        <v>44046.87323145833</v>
      </c>
      <c r="B12" s="3" t="s">
        <v>9</v>
      </c>
      <c r="C12" s="3" t="s">
        <v>10</v>
      </c>
      <c r="D12" s="3" t="s">
        <v>41</v>
      </c>
      <c r="E12" s="3" t="s">
        <v>21</v>
      </c>
      <c r="F12" s="3">
        <v>2.0</v>
      </c>
      <c r="G12" s="3" t="s">
        <v>37</v>
      </c>
      <c r="H12" s="3" t="s">
        <v>14</v>
      </c>
      <c r="I12" s="3" t="s">
        <v>40</v>
      </c>
    </row>
    <row r="13">
      <c r="A13" s="5">
        <v>44047.47511438657</v>
      </c>
      <c r="B13" s="3" t="s">
        <v>9</v>
      </c>
      <c r="C13" s="3" t="s">
        <v>10</v>
      </c>
      <c r="D13" s="3" t="s">
        <v>11</v>
      </c>
      <c r="E13" s="3" t="s">
        <v>12</v>
      </c>
      <c r="F13" s="3">
        <v>2.0</v>
      </c>
      <c r="G13" s="3" t="s">
        <v>42</v>
      </c>
      <c r="H13" s="3" t="s">
        <v>14</v>
      </c>
      <c r="I13" s="3" t="s">
        <v>40</v>
      </c>
    </row>
    <row r="14">
      <c r="A14" s="5">
        <v>44047.47661815972</v>
      </c>
      <c r="B14" s="3" t="s">
        <v>9</v>
      </c>
      <c r="C14" s="3" t="s">
        <v>10</v>
      </c>
      <c r="D14" s="3" t="s">
        <v>16</v>
      </c>
      <c r="E14" s="3" t="s">
        <v>17</v>
      </c>
      <c r="F14" s="3">
        <v>2.0</v>
      </c>
      <c r="G14" s="3" t="s">
        <v>18</v>
      </c>
      <c r="H14" s="3" t="s">
        <v>14</v>
      </c>
      <c r="I14" s="3" t="s">
        <v>40</v>
      </c>
    </row>
    <row r="15">
      <c r="A15" s="5">
        <v>44047.477785173614</v>
      </c>
      <c r="B15" s="3" t="s">
        <v>9</v>
      </c>
      <c r="C15" s="3" t="s">
        <v>10</v>
      </c>
      <c r="D15" s="3" t="s">
        <v>24</v>
      </c>
      <c r="E15" s="3" t="s">
        <v>25</v>
      </c>
      <c r="F15" s="3">
        <v>2.0</v>
      </c>
      <c r="G15" s="3" t="s">
        <v>42</v>
      </c>
      <c r="H15" s="3" t="s">
        <v>14</v>
      </c>
      <c r="I15" s="3" t="s">
        <v>40</v>
      </c>
    </row>
    <row r="16">
      <c r="A16" s="5">
        <v>44047.47922894676</v>
      </c>
      <c r="B16" s="3" t="s">
        <v>9</v>
      </c>
      <c r="C16" s="3" t="s">
        <v>10</v>
      </c>
      <c r="D16" s="3" t="s">
        <v>20</v>
      </c>
      <c r="E16" s="3" t="s">
        <v>21</v>
      </c>
      <c r="F16" s="3">
        <v>2.0</v>
      </c>
      <c r="G16" s="3" t="s">
        <v>42</v>
      </c>
      <c r="H16" s="3" t="s">
        <v>14</v>
      </c>
      <c r="I16" s="3" t="s">
        <v>40</v>
      </c>
    </row>
    <row r="17">
      <c r="A17" s="5">
        <v>44048.49007880787</v>
      </c>
      <c r="B17" s="3" t="s">
        <v>9</v>
      </c>
      <c r="C17" s="3" t="s">
        <v>10</v>
      </c>
      <c r="D17" s="3" t="s">
        <v>27</v>
      </c>
      <c r="E17" s="3" t="s">
        <v>17</v>
      </c>
      <c r="F17" s="3">
        <v>2.0</v>
      </c>
      <c r="G17" s="3" t="s">
        <v>18</v>
      </c>
      <c r="H17" s="3" t="s">
        <v>14</v>
      </c>
      <c r="I17" s="3" t="s">
        <v>40</v>
      </c>
    </row>
    <row r="18">
      <c r="A18" s="5">
        <v>44048.49116806713</v>
      </c>
      <c r="B18" s="3" t="s">
        <v>9</v>
      </c>
      <c r="C18" s="3" t="s">
        <v>10</v>
      </c>
      <c r="D18" s="3" t="s">
        <v>30</v>
      </c>
      <c r="E18" s="3" t="s">
        <v>31</v>
      </c>
      <c r="F18" s="3">
        <v>2.0</v>
      </c>
      <c r="G18" s="3" t="s">
        <v>18</v>
      </c>
      <c r="H18" s="3" t="s">
        <v>14</v>
      </c>
      <c r="I18" s="3" t="s">
        <v>40</v>
      </c>
    </row>
    <row r="19">
      <c r="A19" s="5">
        <v>44048.492202361114</v>
      </c>
      <c r="B19" s="3" t="s">
        <v>9</v>
      </c>
      <c r="C19" s="3" t="s">
        <v>10</v>
      </c>
      <c r="D19" s="3" t="s">
        <v>32</v>
      </c>
      <c r="E19" s="3" t="s">
        <v>21</v>
      </c>
      <c r="F19" s="3">
        <v>2.0</v>
      </c>
      <c r="G19" s="3" t="s">
        <v>18</v>
      </c>
      <c r="H19" s="3" t="s">
        <v>14</v>
      </c>
      <c r="I19" s="3" t="s">
        <v>40</v>
      </c>
    </row>
    <row r="20">
      <c r="A20" s="5">
        <v>44049.861395115746</v>
      </c>
      <c r="B20" s="3" t="s">
        <v>9</v>
      </c>
      <c r="C20" s="3" t="s">
        <v>10</v>
      </c>
      <c r="D20" s="3" t="s">
        <v>33</v>
      </c>
      <c r="E20" s="3" t="s">
        <v>12</v>
      </c>
      <c r="F20" s="3">
        <v>2.0</v>
      </c>
      <c r="G20" s="3" t="s">
        <v>43</v>
      </c>
      <c r="H20" s="3" t="s">
        <v>14</v>
      </c>
      <c r="I20" s="3" t="s">
        <v>40</v>
      </c>
    </row>
    <row r="21">
      <c r="A21" s="5">
        <v>44050.34395359954</v>
      </c>
      <c r="B21" s="3" t="s">
        <v>9</v>
      </c>
      <c r="C21" s="3" t="s">
        <v>10</v>
      </c>
      <c r="D21" s="3" t="s">
        <v>44</v>
      </c>
      <c r="E21" s="3" t="s">
        <v>12</v>
      </c>
      <c r="F21" s="3">
        <v>1.0</v>
      </c>
      <c r="G21" s="3" t="s">
        <v>45</v>
      </c>
      <c r="H21" s="3" t="s">
        <v>46</v>
      </c>
      <c r="I21" s="3" t="s">
        <v>47</v>
      </c>
    </row>
    <row r="22">
      <c r="A22" s="5">
        <v>44050.347214837966</v>
      </c>
      <c r="B22" s="3" t="s">
        <v>9</v>
      </c>
      <c r="C22" s="3" t="s">
        <v>10</v>
      </c>
      <c r="D22" s="3" t="s">
        <v>48</v>
      </c>
      <c r="E22" s="3" t="s">
        <v>31</v>
      </c>
      <c r="F22" s="3">
        <v>1.0</v>
      </c>
      <c r="G22" s="3" t="s">
        <v>49</v>
      </c>
      <c r="H22" s="3" t="s">
        <v>14</v>
      </c>
      <c r="I22" s="3" t="s">
        <v>40</v>
      </c>
    </row>
    <row r="23">
      <c r="A23" s="5">
        <v>44056.448457175924</v>
      </c>
      <c r="B23" s="3" t="s">
        <v>9</v>
      </c>
      <c r="C23" s="3" t="s">
        <v>10</v>
      </c>
      <c r="D23" s="3" t="s">
        <v>33</v>
      </c>
      <c r="E23" s="3" t="s">
        <v>12</v>
      </c>
      <c r="F23" s="3">
        <v>3.0</v>
      </c>
      <c r="G23" s="3" t="s">
        <v>50</v>
      </c>
      <c r="H23" s="3" t="s">
        <v>51</v>
      </c>
      <c r="I23" s="3" t="s">
        <v>52</v>
      </c>
    </row>
    <row r="24">
      <c r="A24" s="5">
        <v>44057.400237766204</v>
      </c>
      <c r="B24" s="3" t="s">
        <v>9</v>
      </c>
      <c r="C24" s="3" t="s">
        <v>10</v>
      </c>
      <c r="D24" s="3" t="s">
        <v>44</v>
      </c>
      <c r="E24" s="3" t="s">
        <v>12</v>
      </c>
      <c r="F24" s="3">
        <v>2.0</v>
      </c>
      <c r="G24" s="3" t="s">
        <v>53</v>
      </c>
      <c r="H24" s="6" t="s">
        <v>54</v>
      </c>
      <c r="I24" s="3" t="s">
        <v>40</v>
      </c>
    </row>
    <row r="25">
      <c r="A25" s="5">
        <v>44057.403239837964</v>
      </c>
      <c r="B25" s="3" t="s">
        <v>9</v>
      </c>
      <c r="C25" s="3" t="s">
        <v>10</v>
      </c>
      <c r="D25" s="3" t="s">
        <v>48</v>
      </c>
      <c r="E25" s="3" t="s">
        <v>31</v>
      </c>
      <c r="F25" s="3">
        <v>2.0</v>
      </c>
      <c r="G25" s="3" t="s">
        <v>53</v>
      </c>
      <c r="H25" s="3" t="s">
        <v>31</v>
      </c>
      <c r="I25" s="3" t="s">
        <v>40</v>
      </c>
    </row>
    <row r="26">
      <c r="A26" s="5">
        <v>44061.83654189815</v>
      </c>
      <c r="B26" s="3" t="s">
        <v>9</v>
      </c>
      <c r="C26" s="3" t="s">
        <v>10</v>
      </c>
      <c r="D26" s="3" t="s">
        <v>11</v>
      </c>
      <c r="E26" s="3" t="s">
        <v>12</v>
      </c>
      <c r="F26" s="3">
        <v>4.0</v>
      </c>
      <c r="G26" s="3" t="s">
        <v>22</v>
      </c>
      <c r="H26" s="3" t="s">
        <v>14</v>
      </c>
      <c r="I26" s="3" t="s">
        <v>55</v>
      </c>
    </row>
    <row r="27">
      <c r="A27" s="5">
        <v>44061.83747728009</v>
      </c>
      <c r="B27" s="3" t="s">
        <v>9</v>
      </c>
      <c r="C27" s="3" t="s">
        <v>10</v>
      </c>
      <c r="D27" s="3" t="s">
        <v>16</v>
      </c>
      <c r="E27" s="3" t="s">
        <v>17</v>
      </c>
      <c r="F27" s="3">
        <v>4.0</v>
      </c>
      <c r="G27" s="3" t="s">
        <v>56</v>
      </c>
      <c r="H27" s="3" t="s">
        <v>14</v>
      </c>
      <c r="I27" s="3" t="s">
        <v>57</v>
      </c>
    </row>
    <row r="28">
      <c r="A28" s="5">
        <v>44062.425786203705</v>
      </c>
      <c r="B28" s="3" t="s">
        <v>9</v>
      </c>
      <c r="C28" s="3" t="s">
        <v>10</v>
      </c>
      <c r="D28" s="3" t="s">
        <v>30</v>
      </c>
      <c r="E28" s="3" t="s">
        <v>31</v>
      </c>
      <c r="F28" s="3">
        <v>4.0</v>
      </c>
      <c r="G28" s="3" t="s">
        <v>56</v>
      </c>
      <c r="H28" s="3" t="s">
        <v>14</v>
      </c>
      <c r="I28" s="3" t="s">
        <v>40</v>
      </c>
    </row>
    <row r="29">
      <c r="A29" s="5">
        <v>44062.43001358796</v>
      </c>
      <c r="B29" s="3" t="s">
        <v>9</v>
      </c>
      <c r="C29" s="3" t="s">
        <v>10</v>
      </c>
      <c r="D29" s="3" t="s">
        <v>32</v>
      </c>
      <c r="E29" s="3" t="s">
        <v>21</v>
      </c>
      <c r="F29" s="3">
        <v>4.0</v>
      </c>
      <c r="G29" s="3" t="s">
        <v>56</v>
      </c>
      <c r="H29" s="3" t="s">
        <v>14</v>
      </c>
      <c r="I29" s="3" t="s">
        <v>58</v>
      </c>
    </row>
    <row r="30">
      <c r="A30" s="5">
        <v>44062.438635300925</v>
      </c>
      <c r="B30" s="3" t="s">
        <v>9</v>
      </c>
      <c r="C30" s="3" t="s">
        <v>10</v>
      </c>
      <c r="D30" s="3" t="s">
        <v>27</v>
      </c>
      <c r="E30" s="3" t="s">
        <v>17</v>
      </c>
      <c r="F30" s="3">
        <v>4.0</v>
      </c>
      <c r="G30" s="3" t="s">
        <v>56</v>
      </c>
      <c r="H30" s="3" t="s">
        <v>59</v>
      </c>
      <c r="I30" s="3" t="s">
        <v>38</v>
      </c>
    </row>
    <row r="31">
      <c r="A31" s="5">
        <v>44062.44327725694</v>
      </c>
      <c r="B31" s="3" t="s">
        <v>9</v>
      </c>
      <c r="C31" s="3" t="s">
        <v>10</v>
      </c>
      <c r="D31" s="3" t="s">
        <v>27</v>
      </c>
      <c r="E31" s="3" t="s">
        <v>17</v>
      </c>
      <c r="F31" s="3">
        <v>4.0</v>
      </c>
      <c r="G31" s="3" t="s">
        <v>60</v>
      </c>
      <c r="H31" s="3" t="s">
        <v>59</v>
      </c>
      <c r="I31" s="3" t="s">
        <v>61</v>
      </c>
    </row>
    <row r="32">
      <c r="A32" s="5">
        <v>44067.94236572916</v>
      </c>
      <c r="B32" s="3" t="s">
        <v>9</v>
      </c>
      <c r="C32" s="3" t="s">
        <v>10</v>
      </c>
      <c r="D32" s="3" t="s">
        <v>36</v>
      </c>
      <c r="E32" s="3" t="s">
        <v>62</v>
      </c>
      <c r="F32" s="3">
        <v>4.0</v>
      </c>
      <c r="G32" s="3" t="s">
        <v>63</v>
      </c>
      <c r="H32" s="3" t="s">
        <v>14</v>
      </c>
      <c r="I32" s="3" t="s">
        <v>64</v>
      </c>
    </row>
    <row r="33">
      <c r="A33" s="5">
        <v>44067.943827905096</v>
      </c>
      <c r="B33" s="3" t="s">
        <v>9</v>
      </c>
      <c r="C33" s="3" t="s">
        <v>10</v>
      </c>
      <c r="D33" s="3" t="s">
        <v>39</v>
      </c>
      <c r="E33" s="3" t="s">
        <v>25</v>
      </c>
      <c r="F33" s="3">
        <v>4.0</v>
      </c>
      <c r="G33" s="3" t="s">
        <v>63</v>
      </c>
      <c r="H33" s="3" t="s">
        <v>14</v>
      </c>
      <c r="I33" s="3" t="s">
        <v>64</v>
      </c>
    </row>
    <row r="34">
      <c r="A34" s="5">
        <v>44067.944646435186</v>
      </c>
      <c r="B34" s="3" t="s">
        <v>9</v>
      </c>
      <c r="C34" s="3" t="s">
        <v>10</v>
      </c>
      <c r="D34" s="3" t="s">
        <v>41</v>
      </c>
      <c r="E34" s="3" t="s">
        <v>21</v>
      </c>
      <c r="F34" s="3">
        <v>4.0</v>
      </c>
      <c r="G34" s="3" t="s">
        <v>63</v>
      </c>
      <c r="H34" s="3" t="s">
        <v>14</v>
      </c>
      <c r="I34" s="3" t="s">
        <v>64</v>
      </c>
    </row>
    <row r="35">
      <c r="A35" s="5">
        <v>44068.76181408565</v>
      </c>
      <c r="B35" s="3" t="s">
        <v>9</v>
      </c>
      <c r="C35" s="3" t="s">
        <v>10</v>
      </c>
      <c r="D35" s="3" t="s">
        <v>11</v>
      </c>
      <c r="E35" s="3" t="s">
        <v>12</v>
      </c>
      <c r="F35" s="3">
        <v>4.0</v>
      </c>
      <c r="G35" s="3" t="s">
        <v>63</v>
      </c>
      <c r="H35" s="3" t="s">
        <v>14</v>
      </c>
      <c r="I35" s="3" t="s">
        <v>65</v>
      </c>
    </row>
    <row r="36">
      <c r="A36" s="5">
        <v>44068.7642302662</v>
      </c>
      <c r="B36" s="3" t="s">
        <v>9</v>
      </c>
      <c r="C36" s="3" t="s">
        <v>10</v>
      </c>
      <c r="D36" s="3" t="s">
        <v>16</v>
      </c>
      <c r="E36" s="3" t="s">
        <v>17</v>
      </c>
      <c r="F36" s="3">
        <v>4.0</v>
      </c>
      <c r="G36" s="3" t="s">
        <v>66</v>
      </c>
      <c r="H36" s="3" t="s">
        <v>14</v>
      </c>
      <c r="I36" s="3" t="s">
        <v>67</v>
      </c>
    </row>
    <row r="37">
      <c r="A37" s="5">
        <v>44068.7659537037</v>
      </c>
      <c r="B37" s="3" t="s">
        <v>9</v>
      </c>
      <c r="C37" s="3" t="s">
        <v>10</v>
      </c>
      <c r="D37" s="3" t="s">
        <v>24</v>
      </c>
      <c r="E37" s="3" t="s">
        <v>25</v>
      </c>
      <c r="F37" s="3">
        <v>4.0</v>
      </c>
      <c r="G37" s="3" t="s">
        <v>63</v>
      </c>
      <c r="H37" s="3" t="s">
        <v>14</v>
      </c>
      <c r="I37" s="3" t="s">
        <v>65</v>
      </c>
    </row>
    <row r="38">
      <c r="A38" s="5">
        <v>44068.7676665162</v>
      </c>
      <c r="B38" s="3" t="s">
        <v>9</v>
      </c>
      <c r="C38" s="3" t="s">
        <v>10</v>
      </c>
      <c r="D38" s="3" t="s">
        <v>20</v>
      </c>
      <c r="E38" s="3" t="s">
        <v>21</v>
      </c>
      <c r="F38" s="3">
        <v>4.0</v>
      </c>
      <c r="G38" s="3" t="s">
        <v>63</v>
      </c>
      <c r="H38" s="3" t="s">
        <v>14</v>
      </c>
      <c r="I38" s="3" t="s">
        <v>65</v>
      </c>
    </row>
    <row r="39">
      <c r="A39" s="5">
        <v>44069.42638665509</v>
      </c>
      <c r="B39" s="3" t="s">
        <v>9</v>
      </c>
      <c r="C39" s="3" t="s">
        <v>10</v>
      </c>
      <c r="D39" s="3" t="s">
        <v>27</v>
      </c>
      <c r="E39" s="3" t="s">
        <v>17</v>
      </c>
      <c r="F39" s="3">
        <v>5.0</v>
      </c>
      <c r="G39" s="3" t="s">
        <v>66</v>
      </c>
      <c r="H39" s="3" t="s">
        <v>68</v>
      </c>
      <c r="I39" s="3" t="s">
        <v>69</v>
      </c>
    </row>
    <row r="40">
      <c r="A40" s="5">
        <v>44069.427667916665</v>
      </c>
      <c r="B40" s="3" t="s">
        <v>9</v>
      </c>
      <c r="C40" s="3" t="s">
        <v>10</v>
      </c>
      <c r="D40" s="3" t="s">
        <v>30</v>
      </c>
      <c r="E40" s="3" t="s">
        <v>31</v>
      </c>
      <c r="F40" s="3">
        <v>5.0</v>
      </c>
      <c r="G40" s="3" t="s">
        <v>66</v>
      </c>
      <c r="H40" s="3" t="s">
        <v>14</v>
      </c>
      <c r="I40" s="3" t="s">
        <v>70</v>
      </c>
    </row>
    <row r="41">
      <c r="A41" s="5">
        <v>44069.42898552083</v>
      </c>
      <c r="B41" s="3" t="s">
        <v>9</v>
      </c>
      <c r="C41" s="3" t="s">
        <v>10</v>
      </c>
      <c r="D41" s="3" t="s">
        <v>32</v>
      </c>
      <c r="E41" s="3" t="s">
        <v>21</v>
      </c>
      <c r="F41" s="3">
        <v>5.0</v>
      </c>
      <c r="G41" s="3" t="s">
        <v>66</v>
      </c>
      <c r="H41" s="3" t="s">
        <v>14</v>
      </c>
      <c r="I41" s="3" t="s">
        <v>70</v>
      </c>
    </row>
    <row r="42">
      <c r="A42" s="5">
        <v>44070.36221020833</v>
      </c>
      <c r="B42" s="3" t="s">
        <v>9</v>
      </c>
      <c r="C42" s="3" t="s">
        <v>10</v>
      </c>
      <c r="D42" s="3" t="s">
        <v>33</v>
      </c>
      <c r="E42" s="3" t="s">
        <v>12</v>
      </c>
      <c r="F42" s="3">
        <v>4.0</v>
      </c>
      <c r="G42" s="3" t="s">
        <v>71</v>
      </c>
      <c r="H42" s="3" t="s">
        <v>14</v>
      </c>
      <c r="I42" s="3" t="s">
        <v>56</v>
      </c>
    </row>
    <row r="43">
      <c r="A43" s="5">
        <v>44071.42741211806</v>
      </c>
      <c r="B43" s="3" t="s">
        <v>9</v>
      </c>
      <c r="C43" s="3" t="s">
        <v>10</v>
      </c>
      <c r="D43" s="3" t="s">
        <v>44</v>
      </c>
      <c r="E43" s="3" t="s">
        <v>12</v>
      </c>
      <c r="F43" s="3">
        <v>3.0</v>
      </c>
      <c r="G43" s="3" t="s">
        <v>72</v>
      </c>
      <c r="H43" s="3" t="s">
        <v>14</v>
      </c>
      <c r="I43" s="3" t="s">
        <v>73</v>
      </c>
    </row>
    <row r="44">
      <c r="A44" s="5">
        <v>44071.43104488426</v>
      </c>
      <c r="B44" s="3" t="s">
        <v>9</v>
      </c>
      <c r="C44" s="3" t="s">
        <v>10</v>
      </c>
      <c r="D44" s="3" t="s">
        <v>48</v>
      </c>
      <c r="E44" s="3" t="s">
        <v>31</v>
      </c>
      <c r="F44" s="3">
        <v>3.0</v>
      </c>
      <c r="G44" s="3" t="s">
        <v>72</v>
      </c>
      <c r="H44" s="3" t="s">
        <v>14</v>
      </c>
      <c r="I44" s="3" t="s">
        <v>73</v>
      </c>
    </row>
    <row r="45">
      <c r="A45" s="5">
        <v>44074.45662373843</v>
      </c>
      <c r="B45" s="3" t="s">
        <v>9</v>
      </c>
      <c r="C45" s="3" t="s">
        <v>10</v>
      </c>
      <c r="D45" s="3" t="s">
        <v>36</v>
      </c>
      <c r="E45" s="3" t="s">
        <v>62</v>
      </c>
      <c r="F45" s="3">
        <v>5.0</v>
      </c>
      <c r="G45" s="3" t="s">
        <v>74</v>
      </c>
      <c r="H45" s="3" t="s">
        <v>14</v>
      </c>
      <c r="I45" s="3" t="s">
        <v>75</v>
      </c>
    </row>
    <row r="46">
      <c r="A46" s="5">
        <v>44074.45813554398</v>
      </c>
      <c r="B46" s="3" t="s">
        <v>9</v>
      </c>
      <c r="C46" s="3" t="s">
        <v>10</v>
      </c>
      <c r="D46" s="3" t="s">
        <v>39</v>
      </c>
      <c r="E46" s="3" t="s">
        <v>25</v>
      </c>
      <c r="F46" s="3">
        <v>5.0</v>
      </c>
      <c r="G46" s="3" t="s">
        <v>74</v>
      </c>
      <c r="H46" s="3" t="s">
        <v>14</v>
      </c>
      <c r="I46" s="3" t="s">
        <v>75</v>
      </c>
    </row>
    <row r="47">
      <c r="A47" s="5">
        <v>44074.45983940973</v>
      </c>
      <c r="B47" s="3" t="s">
        <v>9</v>
      </c>
      <c r="C47" s="3" t="s">
        <v>10</v>
      </c>
      <c r="D47" s="3" t="s">
        <v>41</v>
      </c>
      <c r="E47" s="3" t="s">
        <v>21</v>
      </c>
      <c r="F47" s="3">
        <v>5.0</v>
      </c>
      <c r="G47" s="3" t="s">
        <v>74</v>
      </c>
      <c r="H47" s="3" t="s">
        <v>14</v>
      </c>
      <c r="I47" s="3" t="s">
        <v>76</v>
      </c>
    </row>
    <row r="48">
      <c r="A48" s="5">
        <v>44075.84895407407</v>
      </c>
      <c r="B48" s="3" t="s">
        <v>9</v>
      </c>
      <c r="C48" s="3" t="s">
        <v>10</v>
      </c>
      <c r="D48" s="3" t="s">
        <v>11</v>
      </c>
      <c r="E48" s="3" t="s">
        <v>12</v>
      </c>
      <c r="F48" s="3">
        <v>5.0</v>
      </c>
      <c r="G48" s="3" t="s">
        <v>74</v>
      </c>
      <c r="H48" s="3" t="s">
        <v>14</v>
      </c>
      <c r="I48" s="3" t="s">
        <v>75</v>
      </c>
    </row>
    <row r="49">
      <c r="A49" s="5">
        <v>44075.85322113426</v>
      </c>
      <c r="B49" s="3" t="s">
        <v>9</v>
      </c>
      <c r="C49" s="3" t="s">
        <v>10</v>
      </c>
      <c r="D49" s="3" t="s">
        <v>24</v>
      </c>
      <c r="E49" s="3" t="s">
        <v>25</v>
      </c>
      <c r="F49" s="3">
        <v>5.0</v>
      </c>
      <c r="G49" s="3" t="s">
        <v>74</v>
      </c>
      <c r="H49" s="3" t="s">
        <v>14</v>
      </c>
      <c r="I49" s="3" t="s">
        <v>75</v>
      </c>
    </row>
    <row r="50">
      <c r="A50" s="5">
        <v>44075.85443278935</v>
      </c>
      <c r="B50" s="3" t="s">
        <v>9</v>
      </c>
      <c r="C50" s="3" t="s">
        <v>10</v>
      </c>
      <c r="D50" s="3" t="s">
        <v>20</v>
      </c>
      <c r="E50" s="3" t="s">
        <v>21</v>
      </c>
      <c r="F50" s="3">
        <v>5.0</v>
      </c>
      <c r="G50" s="3" t="s">
        <v>74</v>
      </c>
      <c r="H50" s="3" t="s">
        <v>14</v>
      </c>
      <c r="I50" s="3" t="s">
        <v>75</v>
      </c>
    </row>
    <row r="51">
      <c r="A51" s="5">
        <v>44076.46441685186</v>
      </c>
      <c r="B51" s="3" t="s">
        <v>9</v>
      </c>
      <c r="C51" s="3" t="s">
        <v>10</v>
      </c>
      <c r="D51" s="3" t="s">
        <v>27</v>
      </c>
      <c r="E51" s="3" t="s">
        <v>17</v>
      </c>
      <c r="F51" s="3">
        <v>6.0</v>
      </c>
      <c r="G51" s="3" t="s">
        <v>77</v>
      </c>
      <c r="H51" s="3" t="s">
        <v>14</v>
      </c>
      <c r="I51" s="3" t="s">
        <v>78</v>
      </c>
    </row>
    <row r="52">
      <c r="A52" s="5">
        <v>44076.4691596412</v>
      </c>
      <c r="B52" s="3" t="s">
        <v>9</v>
      </c>
      <c r="C52" s="3" t="s">
        <v>10</v>
      </c>
      <c r="D52" s="3" t="s">
        <v>30</v>
      </c>
      <c r="E52" s="3" t="s">
        <v>31</v>
      </c>
      <c r="F52" s="3">
        <v>6.0</v>
      </c>
      <c r="G52" s="3" t="s">
        <v>77</v>
      </c>
      <c r="H52" s="3" t="s">
        <v>79</v>
      </c>
      <c r="I52" s="3" t="s">
        <v>78</v>
      </c>
    </row>
    <row r="53">
      <c r="A53" s="5">
        <v>44076.47239949074</v>
      </c>
      <c r="B53" s="3" t="s">
        <v>9</v>
      </c>
      <c r="C53" s="3" t="s">
        <v>10</v>
      </c>
      <c r="D53" s="3" t="s">
        <v>32</v>
      </c>
      <c r="E53" s="3" t="s">
        <v>21</v>
      </c>
      <c r="F53" s="3">
        <v>6.0</v>
      </c>
      <c r="G53" s="3" t="s">
        <v>77</v>
      </c>
      <c r="H53" s="3" t="s">
        <v>80</v>
      </c>
      <c r="I53" s="3" t="s">
        <v>78</v>
      </c>
    </row>
    <row r="54">
      <c r="A54" s="5">
        <v>44077.45636135417</v>
      </c>
      <c r="B54" s="3" t="s">
        <v>9</v>
      </c>
      <c r="C54" s="3" t="s">
        <v>10</v>
      </c>
      <c r="D54" s="3" t="s">
        <v>33</v>
      </c>
      <c r="E54" s="3" t="s">
        <v>12</v>
      </c>
      <c r="F54" s="3">
        <v>5.0</v>
      </c>
      <c r="G54" s="3" t="s">
        <v>81</v>
      </c>
      <c r="H54" s="3" t="s">
        <v>14</v>
      </c>
      <c r="I54" s="3" t="s">
        <v>82</v>
      </c>
    </row>
    <row r="55">
      <c r="A55" s="5">
        <v>44082.47355949074</v>
      </c>
      <c r="B55" s="3" t="s">
        <v>9</v>
      </c>
      <c r="C55" s="3" t="s">
        <v>10</v>
      </c>
      <c r="D55" s="3" t="s">
        <v>11</v>
      </c>
      <c r="E55" s="3" t="s">
        <v>12</v>
      </c>
      <c r="F55" s="3">
        <v>6.0</v>
      </c>
      <c r="G55" s="3" t="s">
        <v>83</v>
      </c>
      <c r="H55" s="3" t="s">
        <v>84</v>
      </c>
      <c r="I55" s="3" t="s">
        <v>85</v>
      </c>
    </row>
    <row r="56">
      <c r="A56" s="5">
        <v>44082.91145263889</v>
      </c>
      <c r="B56" s="3" t="s">
        <v>9</v>
      </c>
      <c r="C56" s="3" t="s">
        <v>10</v>
      </c>
      <c r="D56" s="3" t="s">
        <v>16</v>
      </c>
      <c r="E56" s="3" t="s">
        <v>17</v>
      </c>
      <c r="F56" s="3">
        <v>7.0</v>
      </c>
      <c r="G56" s="3" t="s">
        <v>86</v>
      </c>
      <c r="H56" s="3" t="s">
        <v>87</v>
      </c>
      <c r="I56" s="3" t="s">
        <v>88</v>
      </c>
    </row>
    <row r="57">
      <c r="A57" s="5">
        <v>44082.91897711805</v>
      </c>
      <c r="B57" s="3" t="s">
        <v>9</v>
      </c>
      <c r="C57" s="3" t="s">
        <v>10</v>
      </c>
      <c r="D57" s="3" t="s">
        <v>24</v>
      </c>
      <c r="E57" s="3" t="s">
        <v>25</v>
      </c>
      <c r="F57" s="3">
        <v>6.0</v>
      </c>
      <c r="G57" s="3" t="s">
        <v>89</v>
      </c>
      <c r="H57" s="3" t="s">
        <v>14</v>
      </c>
      <c r="I57" s="3" t="s">
        <v>85</v>
      </c>
    </row>
    <row r="58">
      <c r="A58" s="5">
        <v>44082.921222453704</v>
      </c>
      <c r="B58" s="3" t="s">
        <v>9</v>
      </c>
      <c r="C58" s="3" t="s">
        <v>10</v>
      </c>
      <c r="D58" s="3" t="s">
        <v>20</v>
      </c>
      <c r="E58" s="3" t="s">
        <v>21</v>
      </c>
      <c r="F58" s="3">
        <v>6.0</v>
      </c>
      <c r="G58" s="3" t="s">
        <v>89</v>
      </c>
      <c r="H58" s="3">
        <v>29.0</v>
      </c>
      <c r="I58" s="3" t="s">
        <v>85</v>
      </c>
    </row>
    <row r="59">
      <c r="A59" s="5">
        <v>44083.92501395833</v>
      </c>
      <c r="B59" s="3" t="s">
        <v>9</v>
      </c>
      <c r="C59" s="3" t="s">
        <v>10</v>
      </c>
      <c r="D59" s="3" t="s">
        <v>27</v>
      </c>
      <c r="E59" s="3" t="s">
        <v>17</v>
      </c>
      <c r="F59" s="3">
        <v>7.0</v>
      </c>
      <c r="G59" s="3" t="s">
        <v>86</v>
      </c>
      <c r="H59" s="3" t="s">
        <v>14</v>
      </c>
      <c r="I59" s="3" t="s">
        <v>90</v>
      </c>
    </row>
    <row r="60">
      <c r="A60" s="5">
        <v>44083.92584664351</v>
      </c>
      <c r="B60" s="3" t="s">
        <v>9</v>
      </c>
      <c r="C60" s="3" t="s">
        <v>10</v>
      </c>
      <c r="D60" s="3" t="s">
        <v>30</v>
      </c>
      <c r="E60" s="3" t="s">
        <v>31</v>
      </c>
      <c r="F60" s="3">
        <v>7.0</v>
      </c>
      <c r="G60" s="3" t="s">
        <v>86</v>
      </c>
      <c r="H60" s="3" t="s">
        <v>14</v>
      </c>
      <c r="I60" s="3" t="s">
        <v>90</v>
      </c>
    </row>
    <row r="61">
      <c r="A61" s="5">
        <v>44083.9268446412</v>
      </c>
      <c r="B61" s="3" t="s">
        <v>9</v>
      </c>
      <c r="C61" s="3" t="s">
        <v>10</v>
      </c>
      <c r="D61" s="3" t="s">
        <v>32</v>
      </c>
      <c r="E61" s="3" t="s">
        <v>21</v>
      </c>
      <c r="F61" s="3">
        <v>7.0</v>
      </c>
      <c r="G61" s="3" t="s">
        <v>86</v>
      </c>
      <c r="H61" s="3" t="s">
        <v>14</v>
      </c>
      <c r="I61" s="3" t="s">
        <v>90</v>
      </c>
    </row>
    <row r="62">
      <c r="A62" s="5">
        <v>44084.363858576384</v>
      </c>
      <c r="B62" s="3" t="s">
        <v>9</v>
      </c>
      <c r="C62" s="3" t="s">
        <v>10</v>
      </c>
      <c r="D62" s="3" t="s">
        <v>33</v>
      </c>
      <c r="E62" s="3" t="s">
        <v>12</v>
      </c>
      <c r="F62" s="3">
        <v>6.0</v>
      </c>
      <c r="G62" s="3" t="s">
        <v>77</v>
      </c>
      <c r="H62" s="3" t="s">
        <v>14</v>
      </c>
      <c r="I62" s="3" t="s">
        <v>91</v>
      </c>
    </row>
    <row r="63">
      <c r="A63" s="5">
        <v>44088.559581354166</v>
      </c>
      <c r="B63" s="3" t="s">
        <v>9</v>
      </c>
      <c r="C63" s="3" t="s">
        <v>10</v>
      </c>
      <c r="D63" s="3" t="s">
        <v>36</v>
      </c>
      <c r="E63" s="3" t="s">
        <v>62</v>
      </c>
      <c r="F63" s="3">
        <v>7.0</v>
      </c>
      <c r="G63" s="3" t="s">
        <v>92</v>
      </c>
      <c r="H63" s="3" t="s">
        <v>14</v>
      </c>
      <c r="I63" s="3" t="s">
        <v>93</v>
      </c>
    </row>
    <row r="64">
      <c r="A64" s="5">
        <v>44089.379453553236</v>
      </c>
      <c r="B64" s="3" t="s">
        <v>9</v>
      </c>
      <c r="C64" s="3" t="s">
        <v>10</v>
      </c>
      <c r="D64" s="3" t="s">
        <v>11</v>
      </c>
      <c r="E64" s="3" t="s">
        <v>12</v>
      </c>
      <c r="F64" s="3">
        <v>7.0</v>
      </c>
      <c r="G64" s="3" t="s">
        <v>94</v>
      </c>
      <c r="H64" s="3">
        <v>4.0</v>
      </c>
      <c r="I64" s="3" t="s">
        <v>95</v>
      </c>
    </row>
    <row r="65">
      <c r="A65" s="5">
        <v>44089.80187730324</v>
      </c>
      <c r="B65" s="3" t="s">
        <v>9</v>
      </c>
      <c r="C65" s="3" t="s">
        <v>10</v>
      </c>
      <c r="D65" s="3" t="s">
        <v>16</v>
      </c>
      <c r="E65" s="3" t="s">
        <v>17</v>
      </c>
      <c r="F65" s="3">
        <v>8.0</v>
      </c>
      <c r="G65" s="3" t="s">
        <v>96</v>
      </c>
      <c r="H65" s="3" t="s">
        <v>14</v>
      </c>
      <c r="I65" s="3" t="s">
        <v>97</v>
      </c>
    </row>
    <row r="66">
      <c r="A66" s="5">
        <v>44089.80305608796</v>
      </c>
      <c r="B66" s="3" t="s">
        <v>9</v>
      </c>
      <c r="C66" s="3" t="s">
        <v>10</v>
      </c>
      <c r="D66" s="3" t="s">
        <v>24</v>
      </c>
      <c r="E66" s="3" t="s">
        <v>25</v>
      </c>
      <c r="F66" s="3">
        <v>7.0</v>
      </c>
      <c r="G66" s="3" t="s">
        <v>92</v>
      </c>
      <c r="H66" s="3" t="s">
        <v>14</v>
      </c>
      <c r="I66" s="3" t="s">
        <v>98</v>
      </c>
    </row>
    <row r="67">
      <c r="A67" s="5">
        <v>44089.80371759259</v>
      </c>
      <c r="B67" s="3" t="s">
        <v>9</v>
      </c>
      <c r="C67" s="3" t="s">
        <v>10</v>
      </c>
      <c r="D67" s="3" t="s">
        <v>20</v>
      </c>
      <c r="E67" s="3" t="s">
        <v>21</v>
      </c>
      <c r="F67" s="3">
        <v>7.0</v>
      </c>
      <c r="G67" s="3" t="s">
        <v>99</v>
      </c>
      <c r="H67" s="3" t="s">
        <v>14</v>
      </c>
      <c r="I67" s="3" t="s">
        <v>98</v>
      </c>
    </row>
    <row r="68">
      <c r="A68" s="5">
        <v>44090.3619256713</v>
      </c>
      <c r="B68" s="3" t="s">
        <v>9</v>
      </c>
      <c r="C68" s="3" t="s">
        <v>10</v>
      </c>
      <c r="D68" s="3" t="s">
        <v>27</v>
      </c>
      <c r="E68" s="3" t="s">
        <v>17</v>
      </c>
      <c r="F68" s="3">
        <v>8.0</v>
      </c>
      <c r="G68" s="3" t="s">
        <v>96</v>
      </c>
      <c r="H68" s="3" t="s">
        <v>100</v>
      </c>
      <c r="I68" s="3" t="s">
        <v>101</v>
      </c>
    </row>
    <row r="69">
      <c r="A69" s="5">
        <v>44090.83263655093</v>
      </c>
      <c r="B69" s="3" t="s">
        <v>9</v>
      </c>
      <c r="C69" s="3" t="s">
        <v>10</v>
      </c>
      <c r="D69" s="3" t="s">
        <v>30</v>
      </c>
      <c r="E69" s="3" t="s">
        <v>31</v>
      </c>
      <c r="F69" s="3">
        <v>8.0</v>
      </c>
      <c r="G69" s="3" t="s">
        <v>96</v>
      </c>
      <c r="H69" s="3" t="s">
        <v>14</v>
      </c>
      <c r="I69" s="3" t="s">
        <v>101</v>
      </c>
    </row>
    <row r="70">
      <c r="A70" s="5">
        <v>44090.83808957176</v>
      </c>
      <c r="B70" s="3" t="s">
        <v>9</v>
      </c>
      <c r="C70" s="3" t="s">
        <v>10</v>
      </c>
      <c r="D70" s="3" t="s">
        <v>32</v>
      </c>
      <c r="E70" s="3" t="s">
        <v>21</v>
      </c>
      <c r="F70" s="3">
        <v>8.0</v>
      </c>
      <c r="G70" s="3" t="s">
        <v>96</v>
      </c>
      <c r="H70" s="3" t="s">
        <v>14</v>
      </c>
      <c r="I70" s="3" t="s">
        <v>101</v>
      </c>
    </row>
    <row r="71">
      <c r="A71" s="5">
        <v>44091.3368619213</v>
      </c>
      <c r="B71" s="3" t="s">
        <v>9</v>
      </c>
      <c r="C71" s="3" t="s">
        <v>10</v>
      </c>
      <c r="D71" s="3" t="s">
        <v>33</v>
      </c>
      <c r="E71" s="3" t="s">
        <v>12</v>
      </c>
      <c r="F71" s="3">
        <v>7.0</v>
      </c>
      <c r="G71" s="3" t="s">
        <v>86</v>
      </c>
      <c r="H71" s="3" t="s">
        <v>14</v>
      </c>
      <c r="I71" s="3" t="s">
        <v>88</v>
      </c>
    </row>
    <row r="72">
      <c r="A72" s="5">
        <v>44095.908285937505</v>
      </c>
      <c r="B72" s="3" t="s">
        <v>9</v>
      </c>
      <c r="C72" s="3" t="s">
        <v>10</v>
      </c>
      <c r="D72" s="3" t="s">
        <v>36</v>
      </c>
      <c r="E72" s="3" t="s">
        <v>62</v>
      </c>
      <c r="F72" s="3">
        <v>8.0</v>
      </c>
      <c r="G72" s="3" t="s">
        <v>102</v>
      </c>
      <c r="H72" s="3" t="s">
        <v>14</v>
      </c>
      <c r="I72" s="3" t="s">
        <v>88</v>
      </c>
    </row>
    <row r="73">
      <c r="A73" s="5">
        <v>44095.90938841435</v>
      </c>
      <c r="B73" s="3" t="s">
        <v>9</v>
      </c>
      <c r="C73" s="3" t="s">
        <v>10</v>
      </c>
      <c r="D73" s="3" t="s">
        <v>39</v>
      </c>
      <c r="E73" s="3" t="s">
        <v>25</v>
      </c>
      <c r="F73" s="3">
        <v>8.0</v>
      </c>
      <c r="G73" s="3" t="s">
        <v>102</v>
      </c>
      <c r="H73" s="3" t="s">
        <v>14</v>
      </c>
      <c r="I73" s="3" t="s">
        <v>88</v>
      </c>
    </row>
    <row r="74">
      <c r="A74" s="5">
        <v>44095.91094861111</v>
      </c>
      <c r="B74" s="3" t="s">
        <v>9</v>
      </c>
      <c r="C74" s="3" t="s">
        <v>10</v>
      </c>
      <c r="D74" s="3" t="s">
        <v>41</v>
      </c>
      <c r="E74" s="3" t="s">
        <v>21</v>
      </c>
      <c r="F74" s="3">
        <v>8.0</v>
      </c>
      <c r="G74" s="3" t="s">
        <v>102</v>
      </c>
      <c r="H74" s="3" t="s">
        <v>14</v>
      </c>
      <c r="I74" s="3" t="s">
        <v>88</v>
      </c>
    </row>
    <row r="75">
      <c r="A75" s="5">
        <v>44096.47326961806</v>
      </c>
      <c r="B75" s="3" t="s">
        <v>9</v>
      </c>
      <c r="C75" s="3" t="s">
        <v>10</v>
      </c>
      <c r="D75" s="3" t="s">
        <v>11</v>
      </c>
      <c r="E75" s="3" t="s">
        <v>12</v>
      </c>
      <c r="F75" s="3">
        <v>8.0</v>
      </c>
      <c r="G75" s="3" t="s">
        <v>103</v>
      </c>
      <c r="H75" s="3" t="s">
        <v>14</v>
      </c>
      <c r="I75" s="3" t="s">
        <v>88</v>
      </c>
    </row>
    <row r="76">
      <c r="A76" s="5">
        <v>44096.47468305555</v>
      </c>
      <c r="B76" s="3" t="s">
        <v>9</v>
      </c>
      <c r="C76" s="3" t="s">
        <v>10</v>
      </c>
      <c r="D76" s="3" t="s">
        <v>16</v>
      </c>
      <c r="E76" s="3" t="s">
        <v>17</v>
      </c>
      <c r="F76" s="3">
        <v>9.0</v>
      </c>
      <c r="G76" s="3" t="s">
        <v>102</v>
      </c>
      <c r="H76" s="3" t="s">
        <v>14</v>
      </c>
      <c r="I76" s="3" t="s">
        <v>104</v>
      </c>
    </row>
    <row r="77">
      <c r="A77" s="5">
        <v>44096.476007708334</v>
      </c>
      <c r="B77" s="3" t="s">
        <v>9</v>
      </c>
      <c r="C77" s="3" t="s">
        <v>10</v>
      </c>
      <c r="D77" s="3" t="s">
        <v>24</v>
      </c>
      <c r="E77" s="3" t="s">
        <v>25</v>
      </c>
      <c r="F77" s="3">
        <v>8.0</v>
      </c>
      <c r="G77" s="3" t="s">
        <v>103</v>
      </c>
      <c r="H77" s="3" t="s">
        <v>14</v>
      </c>
      <c r="I77" s="3" t="s">
        <v>88</v>
      </c>
    </row>
    <row r="78">
      <c r="A78" s="5">
        <v>44096.477604189815</v>
      </c>
      <c r="B78" s="3" t="s">
        <v>9</v>
      </c>
      <c r="C78" s="3" t="s">
        <v>10</v>
      </c>
      <c r="D78" s="3" t="s">
        <v>20</v>
      </c>
      <c r="E78" s="3" t="s">
        <v>21</v>
      </c>
      <c r="F78" s="3">
        <v>8.0</v>
      </c>
      <c r="G78" s="3" t="s">
        <v>103</v>
      </c>
      <c r="H78" s="3" t="s">
        <v>14</v>
      </c>
      <c r="I78" s="3" t="s">
        <v>88</v>
      </c>
    </row>
    <row r="79">
      <c r="A79" s="5">
        <v>44103.934476759256</v>
      </c>
      <c r="B79" s="3" t="s">
        <v>9</v>
      </c>
      <c r="C79" s="3" t="s">
        <v>10</v>
      </c>
      <c r="D79" s="3" t="s">
        <v>11</v>
      </c>
      <c r="E79" s="3" t="s">
        <v>12</v>
      </c>
      <c r="F79" s="3">
        <v>9.0</v>
      </c>
      <c r="G79" s="3" t="s">
        <v>105</v>
      </c>
      <c r="H79" s="3" t="s">
        <v>14</v>
      </c>
      <c r="I79" s="3" t="s">
        <v>106</v>
      </c>
    </row>
    <row r="80">
      <c r="A80" s="5">
        <v>44103.93546916667</v>
      </c>
      <c r="B80" s="3" t="s">
        <v>9</v>
      </c>
      <c r="C80" s="3" t="s">
        <v>10</v>
      </c>
      <c r="D80" s="3" t="s">
        <v>16</v>
      </c>
      <c r="E80" s="3" t="s">
        <v>17</v>
      </c>
      <c r="F80" s="3">
        <v>9.0</v>
      </c>
      <c r="G80" s="3" t="s">
        <v>107</v>
      </c>
      <c r="H80" s="3" t="s">
        <v>14</v>
      </c>
      <c r="I80" s="3" t="s">
        <v>106</v>
      </c>
    </row>
    <row r="81">
      <c r="A81" s="5">
        <v>44103.9363424537</v>
      </c>
      <c r="B81" s="3" t="s">
        <v>9</v>
      </c>
      <c r="C81" s="3" t="s">
        <v>10</v>
      </c>
      <c r="D81" s="3" t="s">
        <v>24</v>
      </c>
      <c r="E81" s="3" t="s">
        <v>25</v>
      </c>
      <c r="F81" s="3">
        <v>9.0</v>
      </c>
      <c r="G81" s="3" t="s">
        <v>105</v>
      </c>
      <c r="H81" s="3" t="s">
        <v>14</v>
      </c>
      <c r="I81" s="3" t="s">
        <v>106</v>
      </c>
    </row>
    <row r="82">
      <c r="A82" s="5">
        <v>44103.93717575232</v>
      </c>
      <c r="B82" s="3" t="s">
        <v>9</v>
      </c>
      <c r="C82" s="3" t="s">
        <v>10</v>
      </c>
      <c r="D82" s="3" t="s">
        <v>20</v>
      </c>
      <c r="E82" s="3" t="s">
        <v>21</v>
      </c>
      <c r="F82" s="3">
        <v>9.0</v>
      </c>
      <c r="G82" s="3" t="s">
        <v>105</v>
      </c>
      <c r="H82" s="3" t="s">
        <v>14</v>
      </c>
      <c r="I82" s="3" t="s">
        <v>106</v>
      </c>
    </row>
    <row r="83">
      <c r="A83" s="5">
        <v>44104.44661841435</v>
      </c>
      <c r="B83" s="3" t="s">
        <v>9</v>
      </c>
      <c r="C83" s="3" t="s">
        <v>10</v>
      </c>
      <c r="D83" s="3" t="s">
        <v>27</v>
      </c>
      <c r="E83" s="3" t="s">
        <v>17</v>
      </c>
      <c r="F83" s="3">
        <v>10.0</v>
      </c>
      <c r="G83" s="3" t="s">
        <v>108</v>
      </c>
      <c r="H83" s="3" t="s">
        <v>14</v>
      </c>
      <c r="I83" s="3" t="s">
        <v>109</v>
      </c>
    </row>
    <row r="84">
      <c r="A84" s="5">
        <v>44131.8481071875</v>
      </c>
      <c r="B84" s="3" t="s">
        <v>9</v>
      </c>
      <c r="C84" s="3" t="s">
        <v>10</v>
      </c>
      <c r="D84" s="3" t="s">
        <v>11</v>
      </c>
      <c r="E84" s="3" t="s">
        <v>12</v>
      </c>
      <c r="F84" s="3">
        <v>11.0</v>
      </c>
      <c r="G84" s="3" t="s">
        <v>110</v>
      </c>
      <c r="H84" s="3" t="s">
        <v>14</v>
      </c>
      <c r="I84" s="3" t="s">
        <v>111</v>
      </c>
    </row>
    <row r="85">
      <c r="A85" s="5">
        <v>44131.84944288194</v>
      </c>
      <c r="B85" s="3" t="s">
        <v>9</v>
      </c>
      <c r="C85" s="3" t="s">
        <v>10</v>
      </c>
      <c r="D85" s="3" t="s">
        <v>16</v>
      </c>
      <c r="E85" s="3" t="s">
        <v>17</v>
      </c>
      <c r="F85" s="3">
        <v>11.0</v>
      </c>
      <c r="G85" s="3" t="s">
        <v>112</v>
      </c>
      <c r="H85" s="3" t="s">
        <v>14</v>
      </c>
      <c r="I85" s="3" t="s">
        <v>113</v>
      </c>
    </row>
    <row r="86">
      <c r="A86" s="5">
        <v>44131.85058745371</v>
      </c>
      <c r="B86" s="3" t="s">
        <v>9</v>
      </c>
      <c r="C86" s="3" t="s">
        <v>10</v>
      </c>
      <c r="D86" s="3" t="s">
        <v>24</v>
      </c>
      <c r="E86" s="3" t="s">
        <v>25</v>
      </c>
      <c r="F86" s="3">
        <v>11.0</v>
      </c>
      <c r="G86" s="3" t="s">
        <v>114</v>
      </c>
      <c r="H86" s="3" t="s">
        <v>14</v>
      </c>
      <c r="I86" s="3" t="s">
        <v>111</v>
      </c>
    </row>
    <row r="87">
      <c r="A87" s="5">
        <v>44131.85172289352</v>
      </c>
      <c r="B87" s="3" t="s">
        <v>9</v>
      </c>
      <c r="C87" s="3" t="s">
        <v>10</v>
      </c>
      <c r="D87" s="3" t="s">
        <v>20</v>
      </c>
      <c r="E87" s="3" t="s">
        <v>21</v>
      </c>
      <c r="F87" s="3">
        <v>11.0</v>
      </c>
      <c r="G87" s="3" t="s">
        <v>110</v>
      </c>
      <c r="H87" s="3" t="s">
        <v>14</v>
      </c>
      <c r="I87" s="3" t="s">
        <v>111</v>
      </c>
    </row>
    <row r="88">
      <c r="A88" s="5">
        <v>44140.42163921296</v>
      </c>
      <c r="B88" s="3" t="s">
        <v>9</v>
      </c>
      <c r="C88" s="3" t="s">
        <v>10</v>
      </c>
      <c r="D88" s="3" t="s">
        <v>33</v>
      </c>
      <c r="E88" s="3" t="s">
        <v>12</v>
      </c>
      <c r="F88" s="3">
        <v>3.0</v>
      </c>
      <c r="G88" s="3" t="s">
        <v>112</v>
      </c>
      <c r="H88" s="3">
        <v>14.0</v>
      </c>
      <c r="I88" s="3" t="s">
        <v>115</v>
      </c>
    </row>
    <row r="89">
      <c r="A89" s="5">
        <v>44141.873532673606</v>
      </c>
      <c r="B89" s="3" t="s">
        <v>9</v>
      </c>
      <c r="C89" s="3" t="s">
        <v>10</v>
      </c>
      <c r="D89" s="3" t="s">
        <v>44</v>
      </c>
      <c r="E89" s="3" t="s">
        <v>12</v>
      </c>
      <c r="F89" s="3">
        <v>12.0</v>
      </c>
      <c r="G89" s="3" t="s">
        <v>116</v>
      </c>
      <c r="H89" s="3" t="s">
        <v>14</v>
      </c>
      <c r="I89" s="3" t="s">
        <v>117</v>
      </c>
    </row>
    <row r="90">
      <c r="A90" s="5">
        <v>44141.87469193287</v>
      </c>
      <c r="B90" s="3" t="s">
        <v>9</v>
      </c>
      <c r="C90" s="3" t="s">
        <v>10</v>
      </c>
      <c r="D90" s="3" t="s">
        <v>48</v>
      </c>
      <c r="E90" s="3" t="s">
        <v>31</v>
      </c>
      <c r="F90" s="3">
        <v>12.0</v>
      </c>
      <c r="G90" s="3" t="s">
        <v>116</v>
      </c>
      <c r="H90" s="3" t="s">
        <v>14</v>
      </c>
      <c r="I90" s="3" t="s">
        <v>117</v>
      </c>
    </row>
    <row r="91">
      <c r="A91" s="1"/>
      <c r="Q91" s="4"/>
    </row>
    <row r="92">
      <c r="A92" s="1"/>
      <c r="Q92" s="4"/>
    </row>
    <row r="93">
      <c r="A93" s="1"/>
      <c r="Q93" s="4"/>
    </row>
    <row r="94">
      <c r="A94" s="1"/>
      <c r="Q94" s="4"/>
    </row>
    <row r="95">
      <c r="A95" s="1"/>
      <c r="Q95" s="4"/>
    </row>
    <row r="96">
      <c r="A96" s="1"/>
      <c r="Q96" s="4"/>
    </row>
    <row r="97">
      <c r="A97" s="1"/>
      <c r="Q97" s="4"/>
    </row>
    <row r="98">
      <c r="A98" s="1"/>
      <c r="Q98" s="4"/>
    </row>
    <row r="99">
      <c r="A99" s="1"/>
      <c r="Q99" s="4"/>
    </row>
    <row r="100">
      <c r="A100" s="1"/>
      <c r="Q100" s="4"/>
    </row>
    <row r="101">
      <c r="A101" s="1"/>
      <c r="Q101" s="4"/>
    </row>
    <row r="102">
      <c r="A102" s="1"/>
      <c r="Q102" s="4"/>
    </row>
    <row r="103">
      <c r="A103" s="1"/>
      <c r="Q103" s="4"/>
    </row>
    <row r="104">
      <c r="A104" s="1"/>
      <c r="Q104" s="4"/>
    </row>
    <row r="105">
      <c r="A105" s="1"/>
      <c r="Q105" s="4"/>
    </row>
    <row r="106">
      <c r="A106" s="1"/>
      <c r="Q106" s="4"/>
    </row>
    <row r="107">
      <c r="A107" s="1"/>
      <c r="Q107" s="4"/>
    </row>
    <row r="108">
      <c r="A108" s="1"/>
      <c r="Q108" s="4"/>
    </row>
    <row r="109">
      <c r="A109" s="1"/>
      <c r="Q109" s="4"/>
    </row>
    <row r="110">
      <c r="A110" s="1"/>
      <c r="Q110" s="4"/>
    </row>
    <row r="111">
      <c r="A111" s="1"/>
      <c r="Q111" s="4"/>
    </row>
    <row r="112">
      <c r="A112" s="1"/>
      <c r="Q112" s="4"/>
    </row>
    <row r="113">
      <c r="A113" s="1"/>
      <c r="Q113" s="4"/>
    </row>
    <row r="114">
      <c r="A114" s="1"/>
      <c r="Q114" s="4"/>
    </row>
    <row r="115">
      <c r="A115" s="1"/>
      <c r="Q115" s="4"/>
    </row>
    <row r="116">
      <c r="A116" s="1"/>
      <c r="Q116" s="4"/>
    </row>
    <row r="117">
      <c r="A117" s="1"/>
      <c r="Q117" s="4"/>
    </row>
    <row r="118">
      <c r="A118" s="1"/>
      <c r="Q118" s="4"/>
    </row>
    <row r="119">
      <c r="A119" s="1"/>
      <c r="Q119" s="4"/>
    </row>
    <row r="120">
      <c r="A120" s="1"/>
      <c r="Q120" s="4"/>
    </row>
    <row r="121">
      <c r="A121" s="1"/>
      <c r="Q121" s="4"/>
    </row>
    <row r="122">
      <c r="A122" s="1"/>
      <c r="Q122" s="4"/>
    </row>
    <row r="123">
      <c r="A123" s="1"/>
      <c r="Q123" s="4"/>
    </row>
    <row r="124">
      <c r="A124" s="1"/>
      <c r="Q124" s="4"/>
    </row>
    <row r="125">
      <c r="A125" s="1"/>
      <c r="Q125" s="4"/>
    </row>
    <row r="126">
      <c r="A126" s="1"/>
      <c r="Q126" s="4"/>
    </row>
    <row r="127">
      <c r="A127" s="1"/>
      <c r="Q127" s="4"/>
    </row>
    <row r="128">
      <c r="A128" s="1"/>
      <c r="Q128" s="4"/>
    </row>
    <row r="129">
      <c r="A129" s="1"/>
      <c r="Q129" s="4"/>
    </row>
    <row r="130">
      <c r="A130" s="1"/>
      <c r="Q130" s="4"/>
    </row>
    <row r="131">
      <c r="A131" s="1"/>
      <c r="Q131" s="4"/>
    </row>
    <row r="132">
      <c r="A132" s="1"/>
      <c r="Q132" s="4"/>
    </row>
    <row r="133">
      <c r="A133" s="1"/>
      <c r="Q133" s="4"/>
    </row>
    <row r="134">
      <c r="A134" s="1"/>
      <c r="Q134" s="4"/>
    </row>
    <row r="135">
      <c r="A135" s="1"/>
      <c r="Q135" s="4"/>
    </row>
    <row r="136">
      <c r="A136" s="1"/>
      <c r="Q136" s="4"/>
    </row>
    <row r="137">
      <c r="A137" s="1"/>
      <c r="Q137" s="4"/>
    </row>
    <row r="138">
      <c r="A138" s="1"/>
      <c r="Q138" s="4"/>
    </row>
    <row r="139">
      <c r="A139" s="1"/>
      <c r="Q139" s="4"/>
    </row>
    <row r="140">
      <c r="A140" s="1"/>
      <c r="Q140" s="4"/>
    </row>
    <row r="141">
      <c r="A141" s="1"/>
      <c r="Q141" s="4"/>
    </row>
    <row r="142">
      <c r="A142" s="1"/>
      <c r="Q142" s="4"/>
    </row>
    <row r="143">
      <c r="A143" s="1"/>
      <c r="Q143" s="4"/>
    </row>
    <row r="144">
      <c r="A144" s="1"/>
      <c r="Q144" s="4"/>
    </row>
    <row r="145">
      <c r="A145" s="1"/>
      <c r="Q145" s="4"/>
    </row>
    <row r="146">
      <c r="A146" s="1"/>
      <c r="Q146" s="4"/>
    </row>
    <row r="147">
      <c r="A147" s="1"/>
      <c r="Q147" s="4"/>
    </row>
    <row r="148">
      <c r="A148" s="1"/>
      <c r="Q148" s="4"/>
    </row>
    <row r="149">
      <c r="A149" s="1"/>
      <c r="Q149" s="4"/>
    </row>
    <row r="150">
      <c r="A150" s="1"/>
      <c r="Q150" s="4"/>
    </row>
    <row r="151">
      <c r="A151" s="1"/>
      <c r="Q151" s="4"/>
    </row>
    <row r="152">
      <c r="A152" s="1"/>
      <c r="Q152" s="4"/>
    </row>
    <row r="153">
      <c r="A153" s="1"/>
      <c r="Q153" s="4"/>
    </row>
    <row r="154">
      <c r="A154" s="1"/>
      <c r="Q154" s="4"/>
    </row>
    <row r="155">
      <c r="A155" s="1"/>
      <c r="Q155" s="4"/>
    </row>
  </sheetData>
  <autoFilter ref="$A$1:$I$90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2.63" defaultRowHeight="15.75"/>
  <cols>
    <col customWidth="1" min="1" max="1" width="15.88"/>
    <col customWidth="1" min="2" max="2" width="5.25"/>
    <col customWidth="1" min="3" max="4" width="6.75"/>
    <col customWidth="1" min="5" max="5" width="69.25"/>
    <col customWidth="1" min="6" max="6" width="3.0"/>
    <col customWidth="1" min="7" max="7" width="18.5"/>
    <col customWidth="1" min="9" max="9" width="24.13"/>
  </cols>
  <sheetData>
    <row r="1">
      <c r="A1" s="7" t="str">
        <f>left('Form Responses 1'!A1,10)</f>
        <v>Timestamp</v>
      </c>
      <c r="B1" s="4"/>
      <c r="D1" s="4"/>
      <c r="E1" s="8" t="s">
        <v>118</v>
      </c>
    </row>
    <row r="2">
      <c r="A2" s="7" t="str">
        <f t="shared" ref="A2:A604" si="1">left(indirect("'Form Responses 1'!A"&amp;row()),10)</f>
        <v>28/07/2020</v>
      </c>
      <c r="B2" s="2" t="str">
        <f t="shared" ref="B2:B604" si="2">text(A2,"mm")</f>
        <v>07</v>
      </c>
      <c r="E2" s="9" t="s">
        <v>119</v>
      </c>
    </row>
    <row r="3">
      <c r="A3" s="7" t="str">
        <f t="shared" si="1"/>
        <v>28/07/2020</v>
      </c>
      <c r="B3" s="2" t="str">
        <f t="shared" si="2"/>
        <v>07</v>
      </c>
    </row>
    <row r="4">
      <c r="A4" s="7" t="str">
        <f t="shared" si="1"/>
        <v>28/07/2020</v>
      </c>
      <c r="B4" s="2" t="str">
        <f t="shared" si="2"/>
        <v>07</v>
      </c>
      <c r="E4" s="10" t="s">
        <v>120</v>
      </c>
    </row>
    <row r="5">
      <c r="A5" s="7" t="str">
        <f t="shared" si="1"/>
        <v>28/07/2020</v>
      </c>
      <c r="B5" s="2" t="str">
        <f t="shared" si="2"/>
        <v>07</v>
      </c>
      <c r="E5" s="11" t="str">
        <f>VLOOKUP(H8,F12:G77,2)</f>
        <v>Hj. Musriatus Sa'adah,M.Pd</v>
      </c>
    </row>
    <row r="6">
      <c r="A6" s="7" t="str">
        <f t="shared" si="1"/>
        <v>29/07/2020</v>
      </c>
      <c r="B6" s="2" t="str">
        <f t="shared" si="2"/>
        <v>07</v>
      </c>
      <c r="E6" s="11" t="str">
        <f>vlookup(H8,F12:I77,4)</f>
        <v>NIP. 197201272007012006</v>
      </c>
    </row>
    <row r="7">
      <c r="A7" s="7" t="str">
        <f t="shared" si="1"/>
        <v>29/07/2020</v>
      </c>
      <c r="B7" s="2" t="str">
        <f t="shared" si="2"/>
        <v>07</v>
      </c>
      <c r="K7" s="12" t="s">
        <v>121</v>
      </c>
      <c r="M7" s="12" t="s">
        <v>122</v>
      </c>
    </row>
    <row r="8">
      <c r="A8" s="7" t="str">
        <f t="shared" si="1"/>
        <v>29/07/2020</v>
      </c>
      <c r="B8" s="2" t="str">
        <f t="shared" si="2"/>
        <v>07</v>
      </c>
      <c r="E8" s="10" t="s">
        <v>123</v>
      </c>
      <c r="G8" s="13" t="s">
        <v>124</v>
      </c>
      <c r="H8" s="13">
        <v>32.0</v>
      </c>
      <c r="K8" s="12" t="s">
        <v>125</v>
      </c>
      <c r="M8" s="4"/>
    </row>
    <row r="9">
      <c r="A9" s="7" t="str">
        <f t="shared" si="1"/>
        <v>30/07/2020</v>
      </c>
      <c r="B9" s="2" t="str">
        <f t="shared" si="2"/>
        <v>07</v>
      </c>
      <c r="E9" s="11" t="s">
        <v>126</v>
      </c>
      <c r="K9" s="12" t="s">
        <v>122</v>
      </c>
      <c r="M9" s="4">
        <f t="array" ref="M9">row(index(K7:K15,match(M7,K7:K15,0)))</f>
        <v>9</v>
      </c>
      <c r="N9" s="3" t="s">
        <v>127</v>
      </c>
    </row>
    <row r="10">
      <c r="A10" s="7" t="str">
        <f t="shared" si="1"/>
        <v>03/08/2020</v>
      </c>
      <c r="B10" s="2" t="str">
        <f t="shared" si="2"/>
        <v>08</v>
      </c>
      <c r="E10" s="11" t="s">
        <v>128</v>
      </c>
      <c r="F10" s="14" t="s">
        <v>129</v>
      </c>
      <c r="G10" s="14" t="s">
        <v>1</v>
      </c>
      <c r="H10" s="14" t="s">
        <v>130</v>
      </c>
      <c r="I10" s="15" t="s">
        <v>131</v>
      </c>
      <c r="K10" s="12" t="s">
        <v>122</v>
      </c>
      <c r="M10" s="16">
        <f t="array" ref="M10">COUNTIF(B7:B659, index(K7:K15,match(M7,K7:K15,0)))</f>
        <v>0</v>
      </c>
    </row>
    <row r="11">
      <c r="A11" s="7" t="str">
        <f t="shared" si="1"/>
        <v>03/08/2020</v>
      </c>
      <c r="B11" s="2" t="str">
        <f t="shared" si="2"/>
        <v>08</v>
      </c>
      <c r="E11" s="11" t="s">
        <v>132</v>
      </c>
      <c r="F11" s="17"/>
      <c r="G11" s="17"/>
      <c r="H11" s="17"/>
      <c r="I11" s="17"/>
      <c r="K11" s="12" t="s">
        <v>122</v>
      </c>
      <c r="M11" s="4">
        <f>M9+M10-1</f>
        <v>8</v>
      </c>
    </row>
    <row r="12">
      <c r="A12" s="7" t="str">
        <f t="shared" si="1"/>
        <v>03/08/2020</v>
      </c>
      <c r="B12" s="2" t="str">
        <f t="shared" si="2"/>
        <v>08</v>
      </c>
      <c r="E12" s="11" t="s">
        <v>133</v>
      </c>
      <c r="F12" s="18">
        <v>1.0</v>
      </c>
      <c r="G12" s="19" t="s">
        <v>134</v>
      </c>
      <c r="H12" s="20"/>
      <c r="I12" s="21" t="s">
        <v>135</v>
      </c>
      <c r="K12" s="12" t="s">
        <v>125</v>
      </c>
      <c r="M12" s="4"/>
    </row>
    <row r="13">
      <c r="A13" s="7" t="str">
        <f t="shared" si="1"/>
        <v>04/08/2020</v>
      </c>
      <c r="B13" s="2" t="str">
        <f t="shared" si="2"/>
        <v>08</v>
      </c>
      <c r="E13" s="11" t="s">
        <v>136</v>
      </c>
      <c r="F13" s="18">
        <v>2.0</v>
      </c>
      <c r="G13" s="19" t="s">
        <v>137</v>
      </c>
      <c r="H13" s="19" t="s">
        <v>138</v>
      </c>
      <c r="I13" s="21" t="s">
        <v>139</v>
      </c>
      <c r="K13" s="12" t="s">
        <v>140</v>
      </c>
      <c r="M13" s="4"/>
    </row>
    <row r="14">
      <c r="A14" s="7" t="str">
        <f t="shared" si="1"/>
        <v>04/08/2020</v>
      </c>
      <c r="B14" s="2" t="str">
        <f t="shared" si="2"/>
        <v>08</v>
      </c>
      <c r="E14" s="11" t="s">
        <v>141</v>
      </c>
      <c r="F14" s="18">
        <v>3.0</v>
      </c>
      <c r="G14" s="19" t="s">
        <v>142</v>
      </c>
      <c r="H14" s="19" t="s">
        <v>143</v>
      </c>
      <c r="I14" s="21" t="s">
        <v>144</v>
      </c>
      <c r="K14" s="12" t="s">
        <v>145</v>
      </c>
      <c r="M14" s="4" t="str">
        <f t="array" ref="M14">left(indirect("B"&amp;row()),2)</f>
        <v>08</v>
      </c>
      <c r="N14" s="3" t="s">
        <v>146</v>
      </c>
    </row>
    <row r="15">
      <c r="A15" s="7" t="str">
        <f t="shared" si="1"/>
        <v>04/08/2020</v>
      </c>
      <c r="B15" s="2" t="str">
        <f t="shared" si="2"/>
        <v>08</v>
      </c>
      <c r="F15" s="18">
        <v>4.0</v>
      </c>
      <c r="G15" s="19" t="s">
        <v>147</v>
      </c>
      <c r="H15" s="19" t="s">
        <v>148</v>
      </c>
      <c r="I15" s="21" t="s">
        <v>149</v>
      </c>
      <c r="K15" s="12" t="s">
        <v>140</v>
      </c>
      <c r="M15" s="4"/>
    </row>
    <row r="16">
      <c r="A16" s="7" t="str">
        <f t="shared" si="1"/>
        <v>04/08/2020</v>
      </c>
      <c r="B16" s="2" t="str">
        <f t="shared" si="2"/>
        <v>08</v>
      </c>
      <c r="D16" s="4"/>
      <c r="F16" s="18">
        <v>5.0</v>
      </c>
      <c r="G16" s="19" t="s">
        <v>150</v>
      </c>
      <c r="H16" s="19" t="s">
        <v>151</v>
      </c>
      <c r="I16" s="21" t="s">
        <v>152</v>
      </c>
    </row>
    <row r="17">
      <c r="A17" s="7" t="str">
        <f t="shared" si="1"/>
        <v>05/08/2020</v>
      </c>
      <c r="B17" s="2" t="str">
        <f t="shared" si="2"/>
        <v>08</v>
      </c>
      <c r="D17" s="4"/>
      <c r="F17" s="18">
        <v>6.0</v>
      </c>
      <c r="G17" s="19" t="s">
        <v>153</v>
      </c>
      <c r="H17" s="19" t="s">
        <v>148</v>
      </c>
      <c r="I17" s="21" t="s">
        <v>154</v>
      </c>
      <c r="M17" s="22" t="s">
        <v>155</v>
      </c>
    </row>
    <row r="18">
      <c r="A18" s="7" t="str">
        <f t="shared" si="1"/>
        <v>05/08/2020</v>
      </c>
      <c r="B18" s="2" t="str">
        <f t="shared" si="2"/>
        <v>08</v>
      </c>
      <c r="D18" s="4"/>
      <c r="F18" s="18">
        <v>7.0</v>
      </c>
      <c r="G18" s="19" t="s">
        <v>156</v>
      </c>
      <c r="H18" s="19" t="s">
        <v>143</v>
      </c>
      <c r="I18" s="21" t="s">
        <v>157</v>
      </c>
      <c r="M18" s="23">
        <f>sumproduct(1/countif(K7:K15,K7:K15))</f>
        <v>5</v>
      </c>
      <c r="N18" s="3" t="s">
        <v>158</v>
      </c>
    </row>
    <row r="19">
      <c r="A19" s="7" t="str">
        <f t="shared" si="1"/>
        <v>05/08/2020</v>
      </c>
      <c r="B19" s="2" t="str">
        <f t="shared" si="2"/>
        <v>08</v>
      </c>
      <c r="D19" s="4"/>
      <c r="F19" s="18">
        <v>8.0</v>
      </c>
      <c r="G19" s="19" t="s">
        <v>159</v>
      </c>
      <c r="H19" s="19" t="s">
        <v>160</v>
      </c>
      <c r="I19" s="21" t="s">
        <v>161</v>
      </c>
    </row>
    <row r="20">
      <c r="A20" s="7" t="str">
        <f t="shared" si="1"/>
        <v>06/08/2020</v>
      </c>
      <c r="B20" s="2" t="str">
        <f t="shared" si="2"/>
        <v>08</v>
      </c>
      <c r="D20" s="4"/>
      <c r="F20" s="18">
        <v>9.0</v>
      </c>
      <c r="G20" s="19" t="s">
        <v>162</v>
      </c>
      <c r="H20" s="19" t="s">
        <v>163</v>
      </c>
      <c r="I20" s="21" t="s">
        <v>164</v>
      </c>
    </row>
    <row r="21">
      <c r="A21" s="7" t="str">
        <f t="shared" si="1"/>
        <v>07/08/2020</v>
      </c>
      <c r="B21" s="2" t="str">
        <f t="shared" si="2"/>
        <v>08</v>
      </c>
      <c r="D21" s="4"/>
      <c r="F21" s="18">
        <v>10.0</v>
      </c>
      <c r="G21" s="19" t="s">
        <v>165</v>
      </c>
      <c r="H21" s="19" t="s">
        <v>163</v>
      </c>
      <c r="I21" s="21" t="s">
        <v>166</v>
      </c>
    </row>
    <row r="22">
      <c r="A22" s="7" t="str">
        <f t="shared" si="1"/>
        <v>07/08/2020</v>
      </c>
      <c r="B22" s="2" t="str">
        <f t="shared" si="2"/>
        <v>08</v>
      </c>
      <c r="D22" s="4"/>
      <c r="F22" s="18">
        <v>11.0</v>
      </c>
      <c r="G22" s="19" t="s">
        <v>167</v>
      </c>
      <c r="H22" s="19" t="s">
        <v>168</v>
      </c>
      <c r="I22" s="21" t="s">
        <v>169</v>
      </c>
    </row>
    <row r="23">
      <c r="A23" s="7" t="str">
        <f t="shared" si="1"/>
        <v>13/08/2020</v>
      </c>
      <c r="B23" s="2" t="str">
        <f t="shared" si="2"/>
        <v>08</v>
      </c>
      <c r="D23" s="4"/>
      <c r="F23" s="18">
        <v>12.0</v>
      </c>
      <c r="G23" s="19" t="s">
        <v>170</v>
      </c>
      <c r="H23" s="19" t="s">
        <v>138</v>
      </c>
      <c r="I23" s="21" t="s">
        <v>171</v>
      </c>
    </row>
    <row r="24">
      <c r="A24" s="7" t="str">
        <f t="shared" si="1"/>
        <v>14/08/2020</v>
      </c>
      <c r="B24" s="2" t="str">
        <f t="shared" si="2"/>
        <v>08</v>
      </c>
      <c r="D24" s="4"/>
      <c r="F24" s="18">
        <v>13.0</v>
      </c>
      <c r="G24" s="19" t="s">
        <v>172</v>
      </c>
      <c r="H24" s="19" t="s">
        <v>168</v>
      </c>
      <c r="I24" s="21" t="s">
        <v>173</v>
      </c>
    </row>
    <row r="25">
      <c r="A25" s="7" t="str">
        <f t="shared" si="1"/>
        <v>14/08/2020</v>
      </c>
      <c r="B25" s="2" t="str">
        <f t="shared" si="2"/>
        <v>08</v>
      </c>
      <c r="D25" s="4"/>
      <c r="F25" s="18">
        <v>14.0</v>
      </c>
      <c r="G25" s="19" t="s">
        <v>174</v>
      </c>
      <c r="H25" s="19" t="s">
        <v>175</v>
      </c>
      <c r="I25" s="21" t="s">
        <v>176</v>
      </c>
    </row>
    <row r="26">
      <c r="A26" s="7" t="str">
        <f t="shared" si="1"/>
        <v>18/08/2020</v>
      </c>
      <c r="B26" s="2" t="str">
        <f t="shared" si="2"/>
        <v>08</v>
      </c>
      <c r="D26" s="4"/>
      <c r="F26" s="18">
        <v>15.0</v>
      </c>
      <c r="G26" s="19" t="s">
        <v>177</v>
      </c>
      <c r="H26" s="19" t="s">
        <v>143</v>
      </c>
      <c r="I26" s="21" t="s">
        <v>178</v>
      </c>
    </row>
    <row r="27">
      <c r="A27" s="7" t="str">
        <f t="shared" si="1"/>
        <v>18/08/2020</v>
      </c>
      <c r="B27" s="2" t="str">
        <f t="shared" si="2"/>
        <v>08</v>
      </c>
      <c r="D27" s="4"/>
      <c r="F27" s="18">
        <v>16.0</v>
      </c>
      <c r="G27" s="19" t="s">
        <v>179</v>
      </c>
      <c r="H27" s="19" t="s">
        <v>148</v>
      </c>
      <c r="I27" s="21" t="s">
        <v>180</v>
      </c>
    </row>
    <row r="28">
      <c r="A28" s="7" t="str">
        <f t="shared" si="1"/>
        <v>19/08/2020</v>
      </c>
      <c r="B28" s="2" t="str">
        <f t="shared" si="2"/>
        <v>08</v>
      </c>
      <c r="D28" s="4"/>
      <c r="F28" s="18">
        <v>17.0</v>
      </c>
      <c r="G28" s="19" t="s">
        <v>181</v>
      </c>
      <c r="H28" s="19" t="s">
        <v>175</v>
      </c>
      <c r="I28" s="21" t="s">
        <v>182</v>
      </c>
    </row>
    <row r="29">
      <c r="A29" s="7" t="str">
        <f t="shared" si="1"/>
        <v>19/08/2020</v>
      </c>
      <c r="B29" s="2" t="str">
        <f t="shared" si="2"/>
        <v>08</v>
      </c>
      <c r="D29" s="4"/>
      <c r="F29" s="18">
        <v>18.0</v>
      </c>
      <c r="G29" s="19" t="s">
        <v>183</v>
      </c>
      <c r="H29" s="19" t="s">
        <v>138</v>
      </c>
      <c r="I29" s="21" t="s">
        <v>184</v>
      </c>
    </row>
    <row r="30">
      <c r="A30" s="7" t="str">
        <f t="shared" si="1"/>
        <v>19/08/2020</v>
      </c>
      <c r="B30" s="2" t="str">
        <f t="shared" si="2"/>
        <v>08</v>
      </c>
      <c r="D30" s="4"/>
      <c r="F30" s="18">
        <v>19.0</v>
      </c>
      <c r="G30" s="19" t="s">
        <v>185</v>
      </c>
      <c r="H30" s="19" t="s">
        <v>138</v>
      </c>
      <c r="I30" s="21" t="s">
        <v>186</v>
      </c>
    </row>
    <row r="31">
      <c r="A31" s="7" t="str">
        <f t="shared" si="1"/>
        <v>19/08/2020</v>
      </c>
      <c r="B31" s="2" t="str">
        <f t="shared" si="2"/>
        <v>08</v>
      </c>
      <c r="D31" s="4"/>
      <c r="F31" s="18">
        <v>20.0</v>
      </c>
      <c r="G31" s="19" t="s">
        <v>187</v>
      </c>
      <c r="H31" s="19" t="s">
        <v>188</v>
      </c>
      <c r="I31" s="21" t="s">
        <v>189</v>
      </c>
    </row>
    <row r="32">
      <c r="A32" s="7" t="str">
        <f t="shared" si="1"/>
        <v>24/08/2020</v>
      </c>
      <c r="B32" s="2" t="str">
        <f t="shared" si="2"/>
        <v>08</v>
      </c>
      <c r="D32" s="4"/>
      <c r="F32" s="18">
        <v>21.0</v>
      </c>
      <c r="G32" s="19" t="s">
        <v>190</v>
      </c>
      <c r="H32" s="19" t="s">
        <v>191</v>
      </c>
      <c r="I32" s="21" t="s">
        <v>192</v>
      </c>
    </row>
    <row r="33">
      <c r="A33" s="7" t="str">
        <f t="shared" si="1"/>
        <v>24/08/2020</v>
      </c>
      <c r="B33" s="2" t="str">
        <f t="shared" si="2"/>
        <v>08</v>
      </c>
      <c r="D33" s="4"/>
      <c r="F33" s="18">
        <v>22.0</v>
      </c>
      <c r="G33" s="19" t="s">
        <v>193</v>
      </c>
      <c r="H33" s="19" t="s">
        <v>194</v>
      </c>
      <c r="I33" s="21" t="s">
        <v>195</v>
      </c>
    </row>
    <row r="34">
      <c r="A34" s="7" t="str">
        <f t="shared" si="1"/>
        <v>24/08/2020</v>
      </c>
      <c r="B34" s="2" t="str">
        <f t="shared" si="2"/>
        <v>08</v>
      </c>
      <c r="D34" s="4"/>
      <c r="F34" s="18">
        <v>23.0</v>
      </c>
      <c r="G34" s="19" t="s">
        <v>196</v>
      </c>
      <c r="H34" s="19" t="s">
        <v>151</v>
      </c>
      <c r="I34" s="21" t="s">
        <v>197</v>
      </c>
    </row>
    <row r="35">
      <c r="A35" s="7" t="str">
        <f t="shared" si="1"/>
        <v>25/08/2020</v>
      </c>
      <c r="B35" s="2" t="str">
        <f t="shared" si="2"/>
        <v>08</v>
      </c>
      <c r="D35" s="4"/>
      <c r="F35" s="18">
        <v>24.0</v>
      </c>
      <c r="G35" s="19" t="s">
        <v>198</v>
      </c>
      <c r="H35" s="19" t="s">
        <v>175</v>
      </c>
      <c r="I35" s="21" t="s">
        <v>199</v>
      </c>
    </row>
    <row r="36">
      <c r="A36" s="7" t="str">
        <f t="shared" si="1"/>
        <v>25/08/2020</v>
      </c>
      <c r="B36" s="2" t="str">
        <f t="shared" si="2"/>
        <v>08</v>
      </c>
      <c r="D36" s="4"/>
      <c r="F36" s="18">
        <v>25.0</v>
      </c>
      <c r="G36" s="19" t="s">
        <v>200</v>
      </c>
      <c r="H36" s="19" t="s">
        <v>163</v>
      </c>
      <c r="I36" s="21" t="s">
        <v>201</v>
      </c>
    </row>
    <row r="37">
      <c r="A37" s="7" t="str">
        <f t="shared" si="1"/>
        <v>25/08/2020</v>
      </c>
      <c r="B37" s="2" t="str">
        <f t="shared" si="2"/>
        <v>08</v>
      </c>
      <c r="D37" s="4"/>
      <c r="F37" s="18">
        <v>26.0</v>
      </c>
      <c r="G37" s="19" t="s">
        <v>202</v>
      </c>
      <c r="H37" s="19" t="s">
        <v>163</v>
      </c>
      <c r="I37" s="21" t="s">
        <v>203</v>
      </c>
    </row>
    <row r="38">
      <c r="A38" s="7" t="str">
        <f t="shared" si="1"/>
        <v>25/08/2020</v>
      </c>
      <c r="B38" s="2" t="str">
        <f t="shared" si="2"/>
        <v>08</v>
      </c>
      <c r="D38" s="4"/>
      <c r="F38" s="18">
        <v>27.0</v>
      </c>
      <c r="G38" s="19" t="s">
        <v>204</v>
      </c>
      <c r="H38" s="19" t="s">
        <v>205</v>
      </c>
      <c r="I38" s="21" t="s">
        <v>206</v>
      </c>
    </row>
    <row r="39">
      <c r="A39" s="7" t="str">
        <f t="shared" si="1"/>
        <v>26/08/2020</v>
      </c>
      <c r="B39" s="2" t="str">
        <f t="shared" si="2"/>
        <v>08</v>
      </c>
      <c r="D39" s="4"/>
      <c r="F39" s="18">
        <v>28.0</v>
      </c>
      <c r="G39" s="19" t="s">
        <v>207</v>
      </c>
      <c r="H39" s="19" t="s">
        <v>208</v>
      </c>
      <c r="I39" s="21" t="s">
        <v>209</v>
      </c>
    </row>
    <row r="40">
      <c r="A40" s="7" t="str">
        <f t="shared" si="1"/>
        <v>26/08/2020</v>
      </c>
      <c r="B40" s="2" t="str">
        <f t="shared" si="2"/>
        <v>08</v>
      </c>
      <c r="D40" s="4"/>
      <c r="F40" s="18">
        <v>29.0</v>
      </c>
      <c r="G40" s="19" t="s">
        <v>210</v>
      </c>
      <c r="H40" s="19" t="s">
        <v>168</v>
      </c>
      <c r="I40" s="21" t="s">
        <v>211</v>
      </c>
    </row>
    <row r="41">
      <c r="A41" s="7" t="str">
        <f t="shared" si="1"/>
        <v>26/08/2020</v>
      </c>
      <c r="B41" s="2" t="str">
        <f t="shared" si="2"/>
        <v>08</v>
      </c>
      <c r="D41" s="4"/>
      <c r="F41" s="18">
        <v>30.0</v>
      </c>
      <c r="G41" s="19" t="s">
        <v>212</v>
      </c>
      <c r="H41" s="19" t="s">
        <v>138</v>
      </c>
      <c r="I41" s="21" t="s">
        <v>213</v>
      </c>
    </row>
    <row r="42">
      <c r="A42" s="7" t="str">
        <f t="shared" si="1"/>
        <v>27/08/2020</v>
      </c>
      <c r="B42" s="2" t="str">
        <f t="shared" si="2"/>
        <v>08</v>
      </c>
      <c r="D42" s="4"/>
      <c r="F42" s="18">
        <v>31.0</v>
      </c>
      <c r="G42" s="19" t="s">
        <v>214</v>
      </c>
      <c r="H42" s="19" t="s">
        <v>215</v>
      </c>
      <c r="I42" s="21" t="s">
        <v>216</v>
      </c>
    </row>
    <row r="43">
      <c r="A43" s="7" t="str">
        <f t="shared" si="1"/>
        <v>28/08/2020</v>
      </c>
      <c r="B43" s="2" t="str">
        <f t="shared" si="2"/>
        <v>08</v>
      </c>
      <c r="D43" s="4"/>
      <c r="F43" s="18">
        <v>32.0</v>
      </c>
      <c r="G43" s="19" t="s">
        <v>217</v>
      </c>
      <c r="H43" s="19" t="s">
        <v>191</v>
      </c>
      <c r="I43" s="21" t="s">
        <v>218</v>
      </c>
    </row>
    <row r="44">
      <c r="A44" s="7" t="str">
        <f t="shared" si="1"/>
        <v>28/08/2020</v>
      </c>
      <c r="B44" s="2" t="str">
        <f t="shared" si="2"/>
        <v>08</v>
      </c>
      <c r="D44" s="4"/>
      <c r="F44" s="18">
        <v>33.0</v>
      </c>
      <c r="G44" s="19" t="s">
        <v>219</v>
      </c>
      <c r="H44" s="19" t="s">
        <v>220</v>
      </c>
      <c r="I44" s="21" t="s">
        <v>221</v>
      </c>
    </row>
    <row r="45">
      <c r="A45" s="7" t="str">
        <f t="shared" si="1"/>
        <v>31/08/2020</v>
      </c>
      <c r="B45" s="2" t="str">
        <f t="shared" si="2"/>
        <v>08</v>
      </c>
      <c r="D45" s="4"/>
      <c r="F45" s="18">
        <v>34.0</v>
      </c>
      <c r="G45" s="19" t="s">
        <v>222</v>
      </c>
      <c r="H45" s="19" t="s">
        <v>220</v>
      </c>
      <c r="I45" s="21" t="s">
        <v>223</v>
      </c>
    </row>
    <row r="46">
      <c r="A46" s="7" t="str">
        <f t="shared" si="1"/>
        <v>31/08/2020</v>
      </c>
      <c r="B46" s="2" t="str">
        <f t="shared" si="2"/>
        <v>08</v>
      </c>
      <c r="D46" s="4"/>
      <c r="F46" s="18">
        <v>35.0</v>
      </c>
      <c r="G46" s="19" t="s">
        <v>224</v>
      </c>
      <c r="H46" s="19" t="s">
        <v>175</v>
      </c>
      <c r="I46" s="21" t="s">
        <v>225</v>
      </c>
    </row>
    <row r="47">
      <c r="A47" s="7" t="str">
        <f t="shared" si="1"/>
        <v>31/08/2020</v>
      </c>
      <c r="B47" s="2" t="str">
        <f t="shared" si="2"/>
        <v>08</v>
      </c>
      <c r="D47" s="4"/>
      <c r="F47" s="18">
        <v>36.0</v>
      </c>
      <c r="G47" s="19" t="s">
        <v>226</v>
      </c>
      <c r="H47" s="19" t="s">
        <v>227</v>
      </c>
      <c r="I47" s="21" t="s">
        <v>228</v>
      </c>
    </row>
    <row r="48">
      <c r="A48" s="7" t="str">
        <f t="shared" si="1"/>
        <v>01/09/2020</v>
      </c>
      <c r="B48" s="2" t="str">
        <f t="shared" si="2"/>
        <v>09</v>
      </c>
      <c r="D48" s="4"/>
      <c r="F48" s="18">
        <v>37.0</v>
      </c>
      <c r="G48" s="19" t="s">
        <v>229</v>
      </c>
      <c r="H48" s="19" t="s">
        <v>230</v>
      </c>
      <c r="I48" s="21" t="s">
        <v>231</v>
      </c>
    </row>
    <row r="49">
      <c r="A49" s="7" t="str">
        <f t="shared" si="1"/>
        <v>01/09/2020</v>
      </c>
      <c r="B49" s="2" t="str">
        <f t="shared" si="2"/>
        <v>09</v>
      </c>
      <c r="D49" s="4"/>
      <c r="F49" s="18">
        <v>38.0</v>
      </c>
      <c r="G49" s="19" t="s">
        <v>232</v>
      </c>
      <c r="H49" s="19" t="s">
        <v>220</v>
      </c>
      <c r="I49" s="21" t="s">
        <v>233</v>
      </c>
    </row>
    <row r="50">
      <c r="A50" s="7" t="str">
        <f t="shared" si="1"/>
        <v>01/09/2020</v>
      </c>
      <c r="B50" s="2" t="str">
        <f t="shared" si="2"/>
        <v>09</v>
      </c>
      <c r="D50" s="4"/>
      <c r="F50" s="18">
        <v>39.0</v>
      </c>
      <c r="G50" s="19" t="s">
        <v>234</v>
      </c>
      <c r="H50" s="19" t="s">
        <v>220</v>
      </c>
      <c r="I50" s="21" t="s">
        <v>235</v>
      </c>
    </row>
    <row r="51">
      <c r="A51" s="7" t="str">
        <f t="shared" si="1"/>
        <v>02/09/2020</v>
      </c>
      <c r="B51" s="2" t="str">
        <f t="shared" si="2"/>
        <v>09</v>
      </c>
      <c r="D51" s="4"/>
      <c r="F51" s="18">
        <v>40.0</v>
      </c>
      <c r="G51" s="19" t="s">
        <v>236</v>
      </c>
      <c r="H51" s="19" t="s">
        <v>220</v>
      </c>
      <c r="I51" s="21" t="s">
        <v>237</v>
      </c>
    </row>
    <row r="52">
      <c r="A52" s="7" t="str">
        <f t="shared" si="1"/>
        <v>02/09/2020</v>
      </c>
      <c r="B52" s="2" t="str">
        <f t="shared" si="2"/>
        <v>09</v>
      </c>
      <c r="D52" s="4"/>
      <c r="F52" s="18">
        <v>41.0</v>
      </c>
      <c r="G52" s="19" t="s">
        <v>238</v>
      </c>
      <c r="H52" s="19" t="s">
        <v>215</v>
      </c>
      <c r="I52" s="21" t="s">
        <v>239</v>
      </c>
    </row>
    <row r="53">
      <c r="A53" s="7" t="str">
        <f t="shared" si="1"/>
        <v>02/09/2020</v>
      </c>
      <c r="B53" s="2" t="str">
        <f t="shared" si="2"/>
        <v>09</v>
      </c>
      <c r="D53" s="4"/>
      <c r="F53" s="18">
        <v>42.0</v>
      </c>
      <c r="G53" s="19" t="s">
        <v>240</v>
      </c>
      <c r="H53" s="19" t="s">
        <v>175</v>
      </c>
      <c r="I53" s="21" t="s">
        <v>241</v>
      </c>
    </row>
    <row r="54">
      <c r="A54" s="7" t="str">
        <f t="shared" si="1"/>
        <v>03/09/2020</v>
      </c>
      <c r="B54" s="2" t="str">
        <f t="shared" si="2"/>
        <v>09</v>
      </c>
      <c r="D54" s="4"/>
      <c r="F54" s="18">
        <v>43.0</v>
      </c>
      <c r="G54" s="19" t="s">
        <v>242</v>
      </c>
      <c r="H54" s="19" t="s">
        <v>243</v>
      </c>
      <c r="I54" s="21" t="s">
        <v>244</v>
      </c>
    </row>
    <row r="55">
      <c r="A55" s="7" t="str">
        <f t="shared" si="1"/>
        <v>08/09/2020</v>
      </c>
      <c r="B55" s="2" t="str">
        <f t="shared" si="2"/>
        <v>09</v>
      </c>
      <c r="D55" s="4"/>
      <c r="F55" s="18">
        <v>44.0</v>
      </c>
      <c r="G55" s="19" t="s">
        <v>245</v>
      </c>
      <c r="H55" s="19" t="s">
        <v>243</v>
      </c>
      <c r="I55" s="21" t="s">
        <v>246</v>
      </c>
    </row>
    <row r="56">
      <c r="A56" s="7" t="str">
        <f t="shared" si="1"/>
        <v>08/09/2020</v>
      </c>
      <c r="B56" s="2" t="str">
        <f t="shared" si="2"/>
        <v>09</v>
      </c>
      <c r="D56" s="4"/>
      <c r="F56" s="18">
        <v>45.0</v>
      </c>
      <c r="G56" s="19" t="s">
        <v>247</v>
      </c>
      <c r="H56" s="19" t="s">
        <v>220</v>
      </c>
      <c r="I56" s="21" t="s">
        <v>248</v>
      </c>
    </row>
    <row r="57">
      <c r="A57" s="7" t="str">
        <f t="shared" si="1"/>
        <v>08/09/2020</v>
      </c>
      <c r="B57" s="2" t="str">
        <f t="shared" si="2"/>
        <v>09</v>
      </c>
      <c r="D57" s="4"/>
      <c r="F57" s="18">
        <v>46.0</v>
      </c>
      <c r="G57" s="19" t="s">
        <v>249</v>
      </c>
      <c r="H57" s="19" t="s">
        <v>151</v>
      </c>
      <c r="I57" s="21" t="s">
        <v>250</v>
      </c>
    </row>
    <row r="58">
      <c r="A58" s="7" t="str">
        <f t="shared" si="1"/>
        <v>08/09/2020</v>
      </c>
      <c r="B58" s="2" t="str">
        <f t="shared" si="2"/>
        <v>09</v>
      </c>
      <c r="D58" s="4"/>
      <c r="F58" s="18">
        <v>47.0</v>
      </c>
      <c r="G58" s="19" t="s">
        <v>251</v>
      </c>
      <c r="H58" s="19" t="s">
        <v>252</v>
      </c>
      <c r="I58" s="24"/>
    </row>
    <row r="59">
      <c r="A59" s="7" t="str">
        <f t="shared" si="1"/>
        <v>09/09/2020</v>
      </c>
      <c r="B59" s="2" t="str">
        <f t="shared" si="2"/>
        <v>09</v>
      </c>
      <c r="D59" s="4"/>
      <c r="F59" s="18">
        <v>48.0</v>
      </c>
      <c r="G59" s="19" t="s">
        <v>253</v>
      </c>
      <c r="H59" s="19" t="s">
        <v>254</v>
      </c>
      <c r="I59" s="24"/>
    </row>
    <row r="60">
      <c r="A60" s="7" t="str">
        <f t="shared" si="1"/>
        <v>09/09/2020</v>
      </c>
      <c r="B60" s="2" t="str">
        <f t="shared" si="2"/>
        <v>09</v>
      </c>
      <c r="D60" s="4"/>
      <c r="F60" s="18">
        <v>49.0</v>
      </c>
      <c r="G60" s="19" t="s">
        <v>255</v>
      </c>
      <c r="H60" s="19" t="s">
        <v>220</v>
      </c>
      <c r="I60" s="24"/>
    </row>
    <row r="61">
      <c r="A61" s="7" t="str">
        <f t="shared" si="1"/>
        <v>09/09/2020</v>
      </c>
      <c r="B61" s="2" t="str">
        <f t="shared" si="2"/>
        <v>09</v>
      </c>
      <c r="D61" s="4"/>
      <c r="F61" s="18">
        <v>50.0</v>
      </c>
      <c r="G61" s="19" t="s">
        <v>256</v>
      </c>
      <c r="H61" s="19" t="s">
        <v>148</v>
      </c>
      <c r="I61" s="24"/>
    </row>
    <row r="62">
      <c r="A62" s="7" t="str">
        <f t="shared" si="1"/>
        <v>10/09/2020</v>
      </c>
      <c r="B62" s="2" t="str">
        <f t="shared" si="2"/>
        <v>09</v>
      </c>
      <c r="D62" s="4"/>
      <c r="F62" s="18">
        <v>51.0</v>
      </c>
      <c r="G62" s="19" t="s">
        <v>257</v>
      </c>
      <c r="H62" s="19" t="s">
        <v>151</v>
      </c>
      <c r="I62" s="24"/>
    </row>
    <row r="63">
      <c r="A63" s="7" t="str">
        <f t="shared" si="1"/>
        <v>14/09/2020</v>
      </c>
      <c r="B63" s="2" t="str">
        <f t="shared" si="2"/>
        <v>09</v>
      </c>
      <c r="D63" s="4"/>
      <c r="F63" s="18">
        <v>52.0</v>
      </c>
      <c r="G63" s="19" t="s">
        <v>258</v>
      </c>
      <c r="H63" s="19" t="s">
        <v>215</v>
      </c>
      <c r="I63" s="24"/>
    </row>
    <row r="64">
      <c r="A64" s="7" t="str">
        <f t="shared" si="1"/>
        <v>15/09/2020</v>
      </c>
      <c r="B64" s="2" t="str">
        <f t="shared" si="2"/>
        <v>09</v>
      </c>
      <c r="D64" s="4"/>
      <c r="F64" s="18">
        <v>53.0</v>
      </c>
      <c r="G64" s="19" t="s">
        <v>259</v>
      </c>
      <c r="H64" s="19" t="s">
        <v>220</v>
      </c>
      <c r="I64" s="24"/>
    </row>
    <row r="65">
      <c r="A65" s="7" t="str">
        <f t="shared" si="1"/>
        <v>15/09/2020</v>
      </c>
      <c r="B65" s="2" t="str">
        <f t="shared" si="2"/>
        <v>09</v>
      </c>
      <c r="D65" s="4"/>
      <c r="F65" s="18">
        <v>54.0</v>
      </c>
      <c r="G65" s="19" t="s">
        <v>260</v>
      </c>
      <c r="H65" s="19" t="s">
        <v>220</v>
      </c>
      <c r="I65" s="24"/>
    </row>
    <row r="66">
      <c r="A66" s="7" t="str">
        <f t="shared" si="1"/>
        <v>15/09/2020</v>
      </c>
      <c r="B66" s="2" t="str">
        <f t="shared" si="2"/>
        <v>09</v>
      </c>
      <c r="D66" s="4"/>
      <c r="F66" s="18">
        <v>55.0</v>
      </c>
      <c r="G66" s="19" t="s">
        <v>261</v>
      </c>
      <c r="H66" s="19" t="s">
        <v>168</v>
      </c>
      <c r="I66" s="24"/>
    </row>
    <row r="67">
      <c r="A67" s="7" t="str">
        <f t="shared" si="1"/>
        <v>15/09/2020</v>
      </c>
      <c r="B67" s="2" t="str">
        <f t="shared" si="2"/>
        <v>09</v>
      </c>
      <c r="D67" s="4"/>
      <c r="F67" s="18">
        <v>56.0</v>
      </c>
      <c r="G67" s="19" t="s">
        <v>262</v>
      </c>
      <c r="H67" s="19" t="s">
        <v>252</v>
      </c>
      <c r="I67" s="24"/>
    </row>
    <row r="68">
      <c r="A68" s="7" t="str">
        <f t="shared" si="1"/>
        <v>16/09/2020</v>
      </c>
      <c r="B68" s="2" t="str">
        <f t="shared" si="2"/>
        <v>09</v>
      </c>
      <c r="D68" s="4"/>
      <c r="F68" s="18">
        <v>57.0</v>
      </c>
      <c r="G68" s="19" t="s">
        <v>263</v>
      </c>
      <c r="H68" s="19" t="s">
        <v>254</v>
      </c>
      <c r="I68" s="24"/>
    </row>
    <row r="69">
      <c r="A69" s="7" t="str">
        <f t="shared" si="1"/>
        <v>16/09/2020</v>
      </c>
      <c r="B69" s="2" t="str">
        <f t="shared" si="2"/>
        <v>09</v>
      </c>
      <c r="D69" s="4"/>
      <c r="F69" s="18">
        <v>58.0</v>
      </c>
      <c r="G69" s="19" t="s">
        <v>264</v>
      </c>
      <c r="H69" s="19" t="s">
        <v>265</v>
      </c>
      <c r="I69" s="24"/>
    </row>
    <row r="70">
      <c r="A70" s="7" t="str">
        <f t="shared" si="1"/>
        <v>16/09/2020</v>
      </c>
      <c r="B70" s="2" t="str">
        <f t="shared" si="2"/>
        <v>09</v>
      </c>
      <c r="D70" s="4"/>
      <c r="F70" s="18">
        <v>59.0</v>
      </c>
      <c r="G70" s="19" t="s">
        <v>266</v>
      </c>
      <c r="H70" s="19" t="s">
        <v>252</v>
      </c>
      <c r="I70" s="24"/>
    </row>
    <row r="71">
      <c r="A71" s="7" t="str">
        <f t="shared" si="1"/>
        <v>17/09/2020</v>
      </c>
      <c r="B71" s="2" t="str">
        <f t="shared" si="2"/>
        <v>09</v>
      </c>
      <c r="D71" s="4"/>
      <c r="F71" s="18">
        <v>60.0</v>
      </c>
      <c r="G71" s="19" t="s">
        <v>267</v>
      </c>
      <c r="H71" s="19" t="s">
        <v>268</v>
      </c>
      <c r="I71" s="24"/>
    </row>
    <row r="72">
      <c r="A72" s="7" t="str">
        <f t="shared" si="1"/>
        <v>21/09/2020</v>
      </c>
      <c r="B72" s="2" t="str">
        <f t="shared" si="2"/>
        <v>09</v>
      </c>
      <c r="D72" s="4"/>
      <c r="F72" s="18">
        <v>61.0</v>
      </c>
      <c r="G72" s="19" t="s">
        <v>269</v>
      </c>
      <c r="H72" s="19" t="s">
        <v>254</v>
      </c>
      <c r="I72" s="24"/>
    </row>
    <row r="73">
      <c r="A73" s="7" t="str">
        <f t="shared" si="1"/>
        <v>21/09/2020</v>
      </c>
      <c r="B73" s="2" t="str">
        <f t="shared" si="2"/>
        <v>09</v>
      </c>
      <c r="D73" s="4"/>
      <c r="F73" s="18">
        <v>62.0</v>
      </c>
      <c r="G73" s="25" t="s">
        <v>270</v>
      </c>
      <c r="H73" s="25" t="s">
        <v>151</v>
      </c>
      <c r="I73" s="24"/>
    </row>
    <row r="74">
      <c r="A74" s="7" t="str">
        <f t="shared" si="1"/>
        <v>21/09/2020</v>
      </c>
      <c r="B74" s="2" t="str">
        <f t="shared" si="2"/>
        <v>09</v>
      </c>
      <c r="D74" s="4"/>
      <c r="F74" s="18">
        <v>63.0</v>
      </c>
      <c r="G74" s="25" t="s">
        <v>271</v>
      </c>
      <c r="H74" s="25" t="s">
        <v>151</v>
      </c>
      <c r="I74" s="24"/>
    </row>
    <row r="75">
      <c r="A75" s="7" t="str">
        <f t="shared" si="1"/>
        <v>22/09/2020</v>
      </c>
      <c r="B75" s="2" t="str">
        <f t="shared" si="2"/>
        <v>09</v>
      </c>
      <c r="D75" s="4"/>
      <c r="F75" s="18">
        <v>64.0</v>
      </c>
      <c r="G75" s="25" t="s">
        <v>272</v>
      </c>
      <c r="H75" s="19" t="s">
        <v>148</v>
      </c>
      <c r="I75" s="24"/>
    </row>
    <row r="76">
      <c r="A76" s="7" t="str">
        <f t="shared" si="1"/>
        <v>22/09/2020</v>
      </c>
      <c r="B76" s="2" t="str">
        <f t="shared" si="2"/>
        <v>09</v>
      </c>
      <c r="D76" s="4"/>
      <c r="F76" s="18">
        <v>65.0</v>
      </c>
      <c r="G76" s="25" t="s">
        <v>273</v>
      </c>
      <c r="H76" s="25" t="s">
        <v>274</v>
      </c>
      <c r="I76" s="24"/>
    </row>
    <row r="77">
      <c r="A77" s="7" t="str">
        <f t="shared" si="1"/>
        <v>22/09/2020</v>
      </c>
      <c r="B77" s="2" t="str">
        <f t="shared" si="2"/>
        <v>09</v>
      </c>
      <c r="D77" s="4"/>
      <c r="F77" s="18">
        <v>66.0</v>
      </c>
      <c r="G77" s="25" t="s">
        <v>275</v>
      </c>
      <c r="H77" s="19" t="s">
        <v>243</v>
      </c>
      <c r="I77" s="24"/>
    </row>
    <row r="78">
      <c r="A78" s="7" t="str">
        <f t="shared" si="1"/>
        <v>22/09/2020</v>
      </c>
      <c r="B78" s="2" t="str">
        <f t="shared" si="2"/>
        <v>09</v>
      </c>
      <c r="D78" s="4"/>
    </row>
    <row r="79">
      <c r="A79" s="7" t="str">
        <f t="shared" si="1"/>
        <v>29/09/2020</v>
      </c>
      <c r="B79" s="2" t="str">
        <f t="shared" si="2"/>
        <v>09</v>
      </c>
      <c r="D79" s="4"/>
    </row>
    <row r="80">
      <c r="A80" s="7" t="str">
        <f t="shared" si="1"/>
        <v>29/09/2020</v>
      </c>
      <c r="B80" s="2" t="str">
        <f t="shared" si="2"/>
        <v>09</v>
      </c>
      <c r="D80" s="4"/>
    </row>
    <row r="81">
      <c r="A81" s="7" t="str">
        <f t="shared" si="1"/>
        <v>29/09/2020</v>
      </c>
      <c r="B81" s="2" t="str">
        <f t="shared" si="2"/>
        <v>09</v>
      </c>
      <c r="D81" s="4"/>
    </row>
    <row r="82">
      <c r="A82" s="7" t="str">
        <f t="shared" si="1"/>
        <v>29/09/2020</v>
      </c>
      <c r="B82" s="2" t="str">
        <f t="shared" si="2"/>
        <v>09</v>
      </c>
      <c r="D82" s="4"/>
    </row>
    <row r="83">
      <c r="A83" s="7" t="str">
        <f t="shared" si="1"/>
        <v>30/09/2020</v>
      </c>
      <c r="B83" s="2" t="str">
        <f t="shared" si="2"/>
        <v>09</v>
      </c>
      <c r="D83" s="4"/>
    </row>
    <row r="84">
      <c r="A84" s="7" t="str">
        <f t="shared" si="1"/>
        <v>27/10/2020</v>
      </c>
      <c r="B84" s="2" t="str">
        <f t="shared" si="2"/>
        <v>10</v>
      </c>
      <c r="D84" s="4"/>
    </row>
    <row r="85">
      <c r="A85" s="7" t="str">
        <f t="shared" si="1"/>
        <v>27/10/2020</v>
      </c>
      <c r="B85" s="2" t="str">
        <f t="shared" si="2"/>
        <v>10</v>
      </c>
      <c r="D85" s="4"/>
    </row>
    <row r="86">
      <c r="A86" s="7" t="str">
        <f t="shared" si="1"/>
        <v>27/10/2020</v>
      </c>
      <c r="B86" s="2" t="str">
        <f t="shared" si="2"/>
        <v>10</v>
      </c>
      <c r="D86" s="4"/>
    </row>
    <row r="87">
      <c r="A87" s="7" t="str">
        <f t="shared" si="1"/>
        <v>27/10/2020</v>
      </c>
      <c r="B87" s="2" t="str">
        <f t="shared" si="2"/>
        <v>10</v>
      </c>
      <c r="D87" s="4"/>
    </row>
    <row r="88">
      <c r="A88" s="7" t="str">
        <f t="shared" si="1"/>
        <v>05/11/2020</v>
      </c>
      <c r="B88" s="2" t="str">
        <f t="shared" si="2"/>
        <v>11</v>
      </c>
      <c r="D88" s="4"/>
    </row>
    <row r="89">
      <c r="A89" s="7" t="str">
        <f t="shared" si="1"/>
        <v>06/11/2020</v>
      </c>
      <c r="B89" s="2" t="str">
        <f t="shared" si="2"/>
        <v>11</v>
      </c>
      <c r="D89" s="4"/>
    </row>
    <row r="90">
      <c r="A90" s="7" t="str">
        <f t="shared" si="1"/>
        <v>06/11/2020</v>
      </c>
      <c r="B90" s="2" t="str">
        <f t="shared" si="2"/>
        <v>11</v>
      </c>
      <c r="D90" s="4"/>
    </row>
    <row r="91">
      <c r="A91" s="7" t="str">
        <f t="shared" si="1"/>
        <v/>
      </c>
      <c r="B91" s="2" t="str">
        <f t="shared" si="2"/>
        <v/>
      </c>
      <c r="D91" s="4"/>
    </row>
    <row r="92">
      <c r="A92" s="7" t="str">
        <f t="shared" si="1"/>
        <v/>
      </c>
      <c r="B92" s="2" t="str">
        <f t="shared" si="2"/>
        <v/>
      </c>
      <c r="D92" s="4"/>
    </row>
    <row r="93">
      <c r="A93" s="7" t="str">
        <f t="shared" si="1"/>
        <v/>
      </c>
      <c r="B93" s="2" t="str">
        <f t="shared" si="2"/>
        <v/>
      </c>
      <c r="D93" s="4"/>
    </row>
    <row r="94">
      <c r="A94" s="7" t="str">
        <f t="shared" si="1"/>
        <v/>
      </c>
      <c r="B94" s="2" t="str">
        <f t="shared" si="2"/>
        <v/>
      </c>
      <c r="D94" s="4"/>
    </row>
    <row r="95">
      <c r="A95" s="7" t="str">
        <f t="shared" si="1"/>
        <v/>
      </c>
      <c r="B95" s="2" t="str">
        <f t="shared" si="2"/>
        <v/>
      </c>
      <c r="D95" s="4"/>
    </row>
    <row r="96">
      <c r="A96" s="7" t="str">
        <f t="shared" si="1"/>
        <v/>
      </c>
      <c r="B96" s="2" t="str">
        <f t="shared" si="2"/>
        <v/>
      </c>
      <c r="D96" s="4"/>
    </row>
    <row r="97">
      <c r="A97" s="7" t="str">
        <f t="shared" si="1"/>
        <v/>
      </c>
      <c r="B97" s="2" t="str">
        <f t="shared" si="2"/>
        <v/>
      </c>
      <c r="D97" s="4"/>
    </row>
    <row r="98">
      <c r="A98" s="7" t="str">
        <f t="shared" si="1"/>
        <v/>
      </c>
      <c r="B98" s="2" t="str">
        <f t="shared" si="2"/>
        <v/>
      </c>
      <c r="D98" s="4"/>
    </row>
    <row r="99">
      <c r="A99" s="7" t="str">
        <f t="shared" si="1"/>
        <v/>
      </c>
      <c r="B99" s="2" t="str">
        <f t="shared" si="2"/>
        <v/>
      </c>
      <c r="D99" s="4"/>
    </row>
    <row r="100">
      <c r="A100" s="7" t="str">
        <f t="shared" si="1"/>
        <v/>
      </c>
      <c r="B100" s="2" t="str">
        <f t="shared" si="2"/>
        <v/>
      </c>
      <c r="D100" s="4"/>
    </row>
    <row r="101">
      <c r="A101" s="7" t="str">
        <f t="shared" si="1"/>
        <v/>
      </c>
      <c r="B101" s="2" t="str">
        <f t="shared" si="2"/>
        <v/>
      </c>
      <c r="D101" s="4"/>
    </row>
    <row r="102">
      <c r="A102" s="7" t="str">
        <f t="shared" si="1"/>
        <v/>
      </c>
      <c r="B102" s="2" t="str">
        <f t="shared" si="2"/>
        <v/>
      </c>
      <c r="D102" s="4"/>
    </row>
    <row r="103">
      <c r="A103" s="7" t="str">
        <f t="shared" si="1"/>
        <v/>
      </c>
      <c r="B103" s="2" t="str">
        <f t="shared" si="2"/>
        <v/>
      </c>
      <c r="D103" s="4"/>
    </row>
    <row r="104">
      <c r="A104" s="7" t="str">
        <f t="shared" si="1"/>
        <v/>
      </c>
      <c r="B104" s="2" t="str">
        <f t="shared" si="2"/>
        <v/>
      </c>
      <c r="D104" s="4"/>
    </row>
    <row r="105">
      <c r="A105" s="7" t="str">
        <f t="shared" si="1"/>
        <v/>
      </c>
      <c r="B105" s="2" t="str">
        <f t="shared" si="2"/>
        <v/>
      </c>
      <c r="D105" s="4"/>
    </row>
    <row r="106">
      <c r="A106" s="7" t="str">
        <f t="shared" si="1"/>
        <v/>
      </c>
      <c r="B106" s="2" t="str">
        <f t="shared" si="2"/>
        <v/>
      </c>
      <c r="D106" s="4"/>
    </row>
    <row r="107">
      <c r="A107" s="7" t="str">
        <f t="shared" si="1"/>
        <v/>
      </c>
      <c r="B107" s="2" t="str">
        <f t="shared" si="2"/>
        <v/>
      </c>
      <c r="D107" s="4"/>
    </row>
    <row r="108">
      <c r="A108" s="7" t="str">
        <f t="shared" si="1"/>
        <v/>
      </c>
      <c r="B108" s="2" t="str">
        <f t="shared" si="2"/>
        <v/>
      </c>
      <c r="D108" s="4"/>
    </row>
    <row r="109">
      <c r="A109" s="7" t="str">
        <f t="shared" si="1"/>
        <v/>
      </c>
      <c r="B109" s="2" t="str">
        <f t="shared" si="2"/>
        <v/>
      </c>
      <c r="D109" s="4"/>
    </row>
    <row r="110">
      <c r="A110" s="7" t="str">
        <f t="shared" si="1"/>
        <v/>
      </c>
      <c r="B110" s="2" t="str">
        <f t="shared" si="2"/>
        <v/>
      </c>
      <c r="D110" s="4"/>
    </row>
    <row r="111">
      <c r="A111" s="7" t="str">
        <f t="shared" si="1"/>
        <v/>
      </c>
      <c r="B111" s="2" t="str">
        <f t="shared" si="2"/>
        <v/>
      </c>
      <c r="D111" s="4"/>
    </row>
    <row r="112">
      <c r="A112" s="7" t="str">
        <f t="shared" si="1"/>
        <v/>
      </c>
      <c r="B112" s="2" t="str">
        <f t="shared" si="2"/>
        <v/>
      </c>
      <c r="D112" s="4"/>
    </row>
    <row r="113">
      <c r="A113" s="7" t="str">
        <f t="shared" si="1"/>
        <v/>
      </c>
      <c r="B113" s="2" t="str">
        <f t="shared" si="2"/>
        <v/>
      </c>
      <c r="D113" s="4"/>
    </row>
    <row r="114">
      <c r="A114" s="7" t="str">
        <f t="shared" si="1"/>
        <v/>
      </c>
      <c r="B114" s="2" t="str">
        <f t="shared" si="2"/>
        <v/>
      </c>
      <c r="D114" s="4"/>
    </row>
    <row r="115">
      <c r="A115" s="7" t="str">
        <f t="shared" si="1"/>
        <v/>
      </c>
      <c r="B115" s="2" t="str">
        <f t="shared" si="2"/>
        <v/>
      </c>
      <c r="D115" s="4"/>
    </row>
    <row r="116">
      <c r="A116" s="7" t="str">
        <f t="shared" si="1"/>
        <v/>
      </c>
      <c r="B116" s="2" t="str">
        <f t="shared" si="2"/>
        <v/>
      </c>
      <c r="D116" s="4"/>
    </row>
    <row r="117">
      <c r="A117" s="7" t="str">
        <f t="shared" si="1"/>
        <v/>
      </c>
      <c r="B117" s="2" t="str">
        <f t="shared" si="2"/>
        <v/>
      </c>
      <c r="D117" s="4"/>
    </row>
    <row r="118">
      <c r="A118" s="7" t="str">
        <f t="shared" si="1"/>
        <v/>
      </c>
      <c r="B118" s="2" t="str">
        <f t="shared" si="2"/>
        <v/>
      </c>
      <c r="D118" s="4"/>
    </row>
    <row r="119">
      <c r="A119" s="7" t="str">
        <f t="shared" si="1"/>
        <v/>
      </c>
      <c r="B119" s="2" t="str">
        <f t="shared" si="2"/>
        <v/>
      </c>
      <c r="D119" s="4"/>
    </row>
    <row r="120">
      <c r="A120" s="7" t="str">
        <f t="shared" si="1"/>
        <v/>
      </c>
      <c r="B120" s="2" t="str">
        <f t="shared" si="2"/>
        <v/>
      </c>
      <c r="D120" s="4"/>
    </row>
    <row r="121">
      <c r="A121" s="7" t="str">
        <f t="shared" si="1"/>
        <v/>
      </c>
      <c r="B121" s="2" t="str">
        <f t="shared" si="2"/>
        <v/>
      </c>
      <c r="D121" s="4"/>
    </row>
    <row r="122">
      <c r="A122" s="7" t="str">
        <f t="shared" si="1"/>
        <v/>
      </c>
      <c r="B122" s="2" t="str">
        <f t="shared" si="2"/>
        <v/>
      </c>
      <c r="D122" s="4"/>
    </row>
    <row r="123">
      <c r="A123" s="7" t="str">
        <f t="shared" si="1"/>
        <v/>
      </c>
      <c r="B123" s="2" t="str">
        <f t="shared" si="2"/>
        <v/>
      </c>
      <c r="D123" s="4"/>
    </row>
    <row r="124">
      <c r="A124" s="7" t="str">
        <f t="shared" si="1"/>
        <v/>
      </c>
      <c r="B124" s="2" t="str">
        <f t="shared" si="2"/>
        <v/>
      </c>
      <c r="D124" s="4"/>
    </row>
    <row r="125">
      <c r="A125" s="7" t="str">
        <f t="shared" si="1"/>
        <v/>
      </c>
      <c r="B125" s="2" t="str">
        <f t="shared" si="2"/>
        <v/>
      </c>
      <c r="D125" s="4"/>
    </row>
    <row r="126">
      <c r="A126" s="7" t="str">
        <f t="shared" si="1"/>
        <v/>
      </c>
      <c r="B126" s="2" t="str">
        <f t="shared" si="2"/>
        <v/>
      </c>
      <c r="D126" s="4"/>
    </row>
    <row r="127">
      <c r="A127" s="7" t="str">
        <f t="shared" si="1"/>
        <v/>
      </c>
      <c r="B127" s="2" t="str">
        <f t="shared" si="2"/>
        <v/>
      </c>
      <c r="D127" s="4"/>
    </row>
    <row r="128">
      <c r="A128" s="7" t="str">
        <f t="shared" si="1"/>
        <v/>
      </c>
      <c r="B128" s="2" t="str">
        <f t="shared" si="2"/>
        <v/>
      </c>
      <c r="D128" s="4"/>
    </row>
    <row r="129">
      <c r="A129" s="7" t="str">
        <f t="shared" si="1"/>
        <v/>
      </c>
      <c r="B129" s="2" t="str">
        <f t="shared" si="2"/>
        <v/>
      </c>
      <c r="D129" s="4"/>
    </row>
    <row r="130">
      <c r="A130" s="7" t="str">
        <f t="shared" si="1"/>
        <v/>
      </c>
      <c r="B130" s="2" t="str">
        <f t="shared" si="2"/>
        <v/>
      </c>
      <c r="D130" s="4"/>
    </row>
    <row r="131">
      <c r="A131" s="7" t="str">
        <f t="shared" si="1"/>
        <v/>
      </c>
      <c r="B131" s="2" t="str">
        <f t="shared" si="2"/>
        <v/>
      </c>
      <c r="D131" s="4"/>
    </row>
    <row r="132">
      <c r="A132" s="7" t="str">
        <f t="shared" si="1"/>
        <v/>
      </c>
      <c r="B132" s="2" t="str">
        <f t="shared" si="2"/>
        <v/>
      </c>
      <c r="D132" s="4"/>
    </row>
    <row r="133">
      <c r="A133" s="7" t="str">
        <f t="shared" si="1"/>
        <v/>
      </c>
      <c r="B133" s="2" t="str">
        <f t="shared" si="2"/>
        <v/>
      </c>
      <c r="D133" s="4"/>
    </row>
    <row r="134">
      <c r="A134" s="7" t="str">
        <f t="shared" si="1"/>
        <v/>
      </c>
      <c r="B134" s="2" t="str">
        <f t="shared" si="2"/>
        <v/>
      </c>
      <c r="D134" s="4"/>
    </row>
    <row r="135">
      <c r="A135" s="7" t="str">
        <f t="shared" si="1"/>
        <v/>
      </c>
      <c r="B135" s="2" t="str">
        <f t="shared" si="2"/>
        <v/>
      </c>
      <c r="D135" s="4"/>
    </row>
    <row r="136">
      <c r="A136" s="7" t="str">
        <f t="shared" si="1"/>
        <v/>
      </c>
      <c r="B136" s="2" t="str">
        <f t="shared" si="2"/>
        <v/>
      </c>
      <c r="D136" s="4"/>
    </row>
    <row r="137">
      <c r="A137" s="7" t="str">
        <f t="shared" si="1"/>
        <v/>
      </c>
      <c r="B137" s="2" t="str">
        <f t="shared" si="2"/>
        <v/>
      </c>
      <c r="D137" s="4"/>
    </row>
    <row r="138">
      <c r="A138" s="7" t="str">
        <f t="shared" si="1"/>
        <v/>
      </c>
      <c r="B138" s="2" t="str">
        <f t="shared" si="2"/>
        <v/>
      </c>
      <c r="D138" s="4"/>
    </row>
    <row r="139">
      <c r="A139" s="7" t="str">
        <f t="shared" si="1"/>
        <v/>
      </c>
      <c r="B139" s="2" t="str">
        <f t="shared" si="2"/>
        <v/>
      </c>
      <c r="D139" s="4"/>
    </row>
    <row r="140">
      <c r="A140" s="7" t="str">
        <f t="shared" si="1"/>
        <v/>
      </c>
      <c r="B140" s="2" t="str">
        <f t="shared" si="2"/>
        <v/>
      </c>
      <c r="D140" s="4"/>
    </row>
    <row r="141">
      <c r="A141" s="7" t="str">
        <f t="shared" si="1"/>
        <v/>
      </c>
      <c r="B141" s="2" t="str">
        <f t="shared" si="2"/>
        <v/>
      </c>
      <c r="D141" s="4"/>
    </row>
    <row r="142">
      <c r="A142" s="7" t="str">
        <f t="shared" si="1"/>
        <v/>
      </c>
      <c r="B142" s="2" t="str">
        <f t="shared" si="2"/>
        <v/>
      </c>
      <c r="D142" s="4"/>
    </row>
    <row r="143">
      <c r="A143" s="7" t="str">
        <f t="shared" si="1"/>
        <v/>
      </c>
      <c r="B143" s="2" t="str">
        <f t="shared" si="2"/>
        <v/>
      </c>
      <c r="D143" s="4"/>
    </row>
    <row r="144">
      <c r="A144" s="7" t="str">
        <f t="shared" si="1"/>
        <v/>
      </c>
      <c r="B144" s="2" t="str">
        <f t="shared" si="2"/>
        <v/>
      </c>
      <c r="D144" s="4"/>
    </row>
    <row r="145">
      <c r="A145" s="7" t="str">
        <f t="shared" si="1"/>
        <v/>
      </c>
      <c r="B145" s="2" t="str">
        <f t="shared" si="2"/>
        <v/>
      </c>
      <c r="D145" s="4"/>
    </row>
    <row r="146">
      <c r="A146" s="7" t="str">
        <f t="shared" si="1"/>
        <v/>
      </c>
      <c r="B146" s="2" t="str">
        <f t="shared" si="2"/>
        <v/>
      </c>
      <c r="D146" s="4"/>
    </row>
    <row r="147">
      <c r="A147" s="7" t="str">
        <f t="shared" si="1"/>
        <v/>
      </c>
      <c r="B147" s="2" t="str">
        <f t="shared" si="2"/>
        <v/>
      </c>
      <c r="D147" s="4"/>
    </row>
    <row r="148">
      <c r="A148" s="7" t="str">
        <f t="shared" si="1"/>
        <v/>
      </c>
      <c r="B148" s="2" t="str">
        <f t="shared" si="2"/>
        <v/>
      </c>
      <c r="D148" s="4"/>
    </row>
    <row r="149">
      <c r="A149" s="7" t="str">
        <f t="shared" si="1"/>
        <v/>
      </c>
      <c r="B149" s="2" t="str">
        <f t="shared" si="2"/>
        <v/>
      </c>
      <c r="D149" s="4"/>
    </row>
    <row r="150">
      <c r="A150" s="7" t="str">
        <f t="shared" si="1"/>
        <v/>
      </c>
      <c r="B150" s="2" t="str">
        <f t="shared" si="2"/>
        <v/>
      </c>
      <c r="D150" s="4"/>
    </row>
    <row r="151">
      <c r="A151" s="7" t="str">
        <f t="shared" si="1"/>
        <v/>
      </c>
      <c r="B151" s="2" t="str">
        <f t="shared" si="2"/>
        <v/>
      </c>
      <c r="D151" s="4"/>
    </row>
    <row r="152">
      <c r="A152" s="7" t="str">
        <f t="shared" si="1"/>
        <v/>
      </c>
      <c r="B152" s="2" t="str">
        <f t="shared" si="2"/>
        <v/>
      </c>
      <c r="D152" s="4"/>
    </row>
    <row r="153">
      <c r="A153" s="7" t="str">
        <f t="shared" si="1"/>
        <v/>
      </c>
      <c r="B153" s="2" t="str">
        <f t="shared" si="2"/>
        <v/>
      </c>
      <c r="D153" s="4"/>
    </row>
    <row r="154">
      <c r="A154" s="7" t="str">
        <f t="shared" si="1"/>
        <v/>
      </c>
      <c r="B154" s="2" t="str">
        <f t="shared" si="2"/>
        <v/>
      </c>
      <c r="D154" s="4"/>
    </row>
    <row r="155">
      <c r="A155" s="7" t="str">
        <f t="shared" si="1"/>
        <v/>
      </c>
      <c r="B155" s="2" t="str">
        <f t="shared" si="2"/>
        <v/>
      </c>
      <c r="D155" s="4"/>
    </row>
    <row r="156">
      <c r="A156" s="7" t="str">
        <f t="shared" si="1"/>
        <v/>
      </c>
      <c r="B156" s="2" t="str">
        <f t="shared" si="2"/>
        <v/>
      </c>
      <c r="D156" s="4"/>
    </row>
    <row r="157">
      <c r="A157" s="7" t="str">
        <f t="shared" si="1"/>
        <v/>
      </c>
      <c r="B157" s="2" t="str">
        <f t="shared" si="2"/>
        <v/>
      </c>
      <c r="D157" s="4"/>
    </row>
    <row r="158">
      <c r="A158" s="7" t="str">
        <f t="shared" si="1"/>
        <v/>
      </c>
      <c r="B158" s="2" t="str">
        <f t="shared" si="2"/>
        <v/>
      </c>
      <c r="D158" s="4"/>
    </row>
    <row r="159">
      <c r="A159" s="7" t="str">
        <f t="shared" si="1"/>
        <v/>
      </c>
      <c r="B159" s="2" t="str">
        <f t="shared" si="2"/>
        <v/>
      </c>
      <c r="D159" s="4"/>
    </row>
    <row r="160">
      <c r="A160" s="7" t="str">
        <f t="shared" si="1"/>
        <v/>
      </c>
      <c r="B160" s="2" t="str">
        <f t="shared" si="2"/>
        <v/>
      </c>
      <c r="D160" s="4"/>
    </row>
    <row r="161">
      <c r="A161" s="7" t="str">
        <f t="shared" si="1"/>
        <v/>
      </c>
      <c r="B161" s="2" t="str">
        <f t="shared" si="2"/>
        <v/>
      </c>
      <c r="D161" s="4"/>
    </row>
    <row r="162">
      <c r="A162" s="7" t="str">
        <f t="shared" si="1"/>
        <v/>
      </c>
      <c r="B162" s="2" t="str">
        <f t="shared" si="2"/>
        <v/>
      </c>
      <c r="D162" s="4"/>
    </row>
    <row r="163">
      <c r="A163" s="7" t="str">
        <f t="shared" si="1"/>
        <v/>
      </c>
      <c r="B163" s="2" t="str">
        <f t="shared" si="2"/>
        <v/>
      </c>
      <c r="D163" s="4"/>
    </row>
    <row r="164">
      <c r="A164" s="7" t="str">
        <f t="shared" si="1"/>
        <v/>
      </c>
      <c r="B164" s="2" t="str">
        <f t="shared" si="2"/>
        <v/>
      </c>
      <c r="D164" s="4"/>
    </row>
    <row r="165">
      <c r="A165" s="7" t="str">
        <f t="shared" si="1"/>
        <v/>
      </c>
      <c r="B165" s="2" t="str">
        <f t="shared" si="2"/>
        <v/>
      </c>
      <c r="D165" s="4"/>
    </row>
    <row r="166">
      <c r="A166" s="7" t="str">
        <f t="shared" si="1"/>
        <v/>
      </c>
      <c r="B166" s="2" t="str">
        <f t="shared" si="2"/>
        <v/>
      </c>
      <c r="D166" s="4"/>
    </row>
    <row r="167">
      <c r="A167" s="7" t="str">
        <f t="shared" si="1"/>
        <v/>
      </c>
      <c r="B167" s="2" t="str">
        <f t="shared" si="2"/>
        <v/>
      </c>
      <c r="D167" s="4"/>
    </row>
    <row r="168">
      <c r="A168" s="7" t="str">
        <f t="shared" si="1"/>
        <v/>
      </c>
      <c r="B168" s="2" t="str">
        <f t="shared" si="2"/>
        <v/>
      </c>
      <c r="D168" s="4"/>
    </row>
    <row r="169">
      <c r="A169" s="7" t="str">
        <f t="shared" si="1"/>
        <v/>
      </c>
      <c r="B169" s="2" t="str">
        <f t="shared" si="2"/>
        <v/>
      </c>
      <c r="D169" s="4"/>
    </row>
    <row r="170">
      <c r="A170" s="7" t="str">
        <f t="shared" si="1"/>
        <v/>
      </c>
      <c r="B170" s="2" t="str">
        <f t="shared" si="2"/>
        <v/>
      </c>
      <c r="D170" s="4"/>
    </row>
    <row r="171">
      <c r="A171" s="7" t="str">
        <f t="shared" si="1"/>
        <v/>
      </c>
      <c r="B171" s="2" t="str">
        <f t="shared" si="2"/>
        <v/>
      </c>
      <c r="D171" s="4"/>
    </row>
    <row r="172">
      <c r="A172" s="7" t="str">
        <f t="shared" si="1"/>
        <v/>
      </c>
      <c r="B172" s="2" t="str">
        <f t="shared" si="2"/>
        <v/>
      </c>
      <c r="D172" s="4"/>
    </row>
    <row r="173">
      <c r="A173" s="7" t="str">
        <f t="shared" si="1"/>
        <v/>
      </c>
      <c r="B173" s="2" t="str">
        <f t="shared" si="2"/>
        <v/>
      </c>
      <c r="D173" s="4"/>
    </row>
    <row r="174">
      <c r="A174" s="7" t="str">
        <f t="shared" si="1"/>
        <v/>
      </c>
      <c r="B174" s="2" t="str">
        <f t="shared" si="2"/>
        <v/>
      </c>
      <c r="D174" s="4"/>
    </row>
    <row r="175">
      <c r="A175" s="7" t="str">
        <f t="shared" si="1"/>
        <v/>
      </c>
      <c r="B175" s="2" t="str">
        <f t="shared" si="2"/>
        <v/>
      </c>
      <c r="D175" s="4"/>
    </row>
    <row r="176">
      <c r="A176" s="7" t="str">
        <f t="shared" si="1"/>
        <v/>
      </c>
      <c r="B176" s="2" t="str">
        <f t="shared" si="2"/>
        <v/>
      </c>
      <c r="D176" s="4"/>
    </row>
    <row r="177">
      <c r="A177" s="7" t="str">
        <f t="shared" si="1"/>
        <v/>
      </c>
      <c r="B177" s="2" t="str">
        <f t="shared" si="2"/>
        <v/>
      </c>
      <c r="D177" s="4"/>
    </row>
    <row r="178">
      <c r="A178" s="7" t="str">
        <f t="shared" si="1"/>
        <v/>
      </c>
      <c r="B178" s="2" t="str">
        <f t="shared" si="2"/>
        <v/>
      </c>
      <c r="D178" s="4"/>
    </row>
    <row r="179">
      <c r="A179" s="7" t="str">
        <f t="shared" si="1"/>
        <v/>
      </c>
      <c r="B179" s="2" t="str">
        <f t="shared" si="2"/>
        <v/>
      </c>
      <c r="D179" s="4"/>
    </row>
    <row r="180">
      <c r="A180" s="7" t="str">
        <f t="shared" si="1"/>
        <v/>
      </c>
      <c r="B180" s="2" t="str">
        <f t="shared" si="2"/>
        <v/>
      </c>
      <c r="D180" s="4"/>
    </row>
    <row r="181">
      <c r="A181" s="7" t="str">
        <f t="shared" si="1"/>
        <v/>
      </c>
      <c r="B181" s="2" t="str">
        <f t="shared" si="2"/>
        <v/>
      </c>
      <c r="D181" s="4"/>
    </row>
    <row r="182">
      <c r="A182" s="7" t="str">
        <f t="shared" si="1"/>
        <v/>
      </c>
      <c r="B182" s="2" t="str">
        <f t="shared" si="2"/>
        <v/>
      </c>
      <c r="D182" s="4"/>
    </row>
    <row r="183">
      <c r="A183" s="7" t="str">
        <f t="shared" si="1"/>
        <v/>
      </c>
      <c r="B183" s="2" t="str">
        <f t="shared" si="2"/>
        <v/>
      </c>
      <c r="D183" s="4"/>
    </row>
    <row r="184">
      <c r="A184" s="7" t="str">
        <f t="shared" si="1"/>
        <v/>
      </c>
      <c r="B184" s="2" t="str">
        <f t="shared" si="2"/>
        <v/>
      </c>
      <c r="D184" s="4"/>
    </row>
    <row r="185">
      <c r="A185" s="7" t="str">
        <f t="shared" si="1"/>
        <v/>
      </c>
      <c r="B185" s="2" t="str">
        <f t="shared" si="2"/>
        <v/>
      </c>
      <c r="D185" s="4"/>
    </row>
    <row r="186">
      <c r="A186" s="7" t="str">
        <f t="shared" si="1"/>
        <v/>
      </c>
      <c r="B186" s="2" t="str">
        <f t="shared" si="2"/>
        <v/>
      </c>
      <c r="D186" s="4"/>
    </row>
    <row r="187">
      <c r="A187" s="7" t="str">
        <f t="shared" si="1"/>
        <v/>
      </c>
      <c r="B187" s="2" t="str">
        <f t="shared" si="2"/>
        <v/>
      </c>
      <c r="D187" s="4"/>
    </row>
    <row r="188">
      <c r="A188" s="7" t="str">
        <f t="shared" si="1"/>
        <v/>
      </c>
      <c r="B188" s="2" t="str">
        <f t="shared" si="2"/>
        <v/>
      </c>
      <c r="D188" s="4"/>
    </row>
    <row r="189">
      <c r="A189" s="7" t="str">
        <f t="shared" si="1"/>
        <v/>
      </c>
      <c r="B189" s="2" t="str">
        <f t="shared" si="2"/>
        <v/>
      </c>
      <c r="D189" s="4"/>
    </row>
    <row r="190">
      <c r="A190" s="7" t="str">
        <f t="shared" si="1"/>
        <v/>
      </c>
      <c r="B190" s="2" t="str">
        <f t="shared" si="2"/>
        <v/>
      </c>
      <c r="D190" s="4"/>
    </row>
    <row r="191">
      <c r="A191" s="7" t="str">
        <f t="shared" si="1"/>
        <v/>
      </c>
      <c r="B191" s="2" t="str">
        <f t="shared" si="2"/>
        <v/>
      </c>
      <c r="D191" s="4"/>
    </row>
    <row r="192">
      <c r="A192" s="7" t="str">
        <f t="shared" si="1"/>
        <v/>
      </c>
      <c r="B192" s="2" t="str">
        <f t="shared" si="2"/>
        <v/>
      </c>
      <c r="D192" s="4"/>
    </row>
    <row r="193">
      <c r="A193" s="7" t="str">
        <f t="shared" si="1"/>
        <v/>
      </c>
      <c r="B193" s="2" t="str">
        <f t="shared" si="2"/>
        <v/>
      </c>
      <c r="D193" s="4"/>
    </row>
    <row r="194">
      <c r="A194" s="7" t="str">
        <f t="shared" si="1"/>
        <v/>
      </c>
      <c r="B194" s="2" t="str">
        <f t="shared" si="2"/>
        <v/>
      </c>
      <c r="D194" s="4"/>
    </row>
    <row r="195">
      <c r="A195" s="7" t="str">
        <f t="shared" si="1"/>
        <v/>
      </c>
      <c r="B195" s="2" t="str">
        <f t="shared" si="2"/>
        <v/>
      </c>
      <c r="D195" s="4"/>
    </row>
    <row r="196">
      <c r="A196" s="7" t="str">
        <f t="shared" si="1"/>
        <v/>
      </c>
      <c r="B196" s="2" t="str">
        <f t="shared" si="2"/>
        <v/>
      </c>
      <c r="D196" s="4"/>
    </row>
    <row r="197">
      <c r="A197" s="7" t="str">
        <f t="shared" si="1"/>
        <v/>
      </c>
      <c r="B197" s="2" t="str">
        <f t="shared" si="2"/>
        <v/>
      </c>
      <c r="D197" s="4"/>
    </row>
    <row r="198">
      <c r="A198" s="7" t="str">
        <f t="shared" si="1"/>
        <v/>
      </c>
      <c r="B198" s="2" t="str">
        <f t="shared" si="2"/>
        <v/>
      </c>
      <c r="D198" s="4"/>
    </row>
    <row r="199">
      <c r="A199" s="7" t="str">
        <f t="shared" si="1"/>
        <v/>
      </c>
      <c r="B199" s="2" t="str">
        <f t="shared" si="2"/>
        <v/>
      </c>
      <c r="D199" s="4"/>
    </row>
    <row r="200">
      <c r="A200" s="7" t="str">
        <f t="shared" si="1"/>
        <v/>
      </c>
      <c r="B200" s="2" t="str">
        <f t="shared" si="2"/>
        <v/>
      </c>
      <c r="D200" s="4"/>
    </row>
    <row r="201">
      <c r="A201" s="7" t="str">
        <f t="shared" si="1"/>
        <v/>
      </c>
      <c r="B201" s="2" t="str">
        <f t="shared" si="2"/>
        <v/>
      </c>
      <c r="D201" s="4"/>
    </row>
    <row r="202">
      <c r="A202" s="7" t="str">
        <f t="shared" si="1"/>
        <v/>
      </c>
      <c r="B202" s="2" t="str">
        <f t="shared" si="2"/>
        <v/>
      </c>
      <c r="D202" s="4"/>
    </row>
    <row r="203">
      <c r="A203" s="7" t="str">
        <f t="shared" si="1"/>
        <v/>
      </c>
      <c r="B203" s="2" t="str">
        <f t="shared" si="2"/>
        <v/>
      </c>
      <c r="D203" s="4"/>
    </row>
    <row r="204">
      <c r="A204" s="7" t="str">
        <f t="shared" si="1"/>
        <v/>
      </c>
      <c r="B204" s="2" t="str">
        <f t="shared" si="2"/>
        <v/>
      </c>
      <c r="D204" s="4"/>
    </row>
    <row r="205">
      <c r="A205" s="7" t="str">
        <f t="shared" si="1"/>
        <v/>
      </c>
      <c r="B205" s="2" t="str">
        <f t="shared" si="2"/>
        <v/>
      </c>
      <c r="D205" s="4"/>
    </row>
    <row r="206">
      <c r="A206" s="7" t="str">
        <f t="shared" si="1"/>
        <v/>
      </c>
      <c r="B206" s="2" t="str">
        <f t="shared" si="2"/>
        <v/>
      </c>
      <c r="D206" s="4"/>
    </row>
    <row r="207">
      <c r="A207" s="7" t="str">
        <f t="shared" si="1"/>
        <v/>
      </c>
      <c r="B207" s="2" t="str">
        <f t="shared" si="2"/>
        <v/>
      </c>
      <c r="D207" s="4"/>
    </row>
    <row r="208">
      <c r="A208" s="7" t="str">
        <f t="shared" si="1"/>
        <v/>
      </c>
      <c r="B208" s="2" t="str">
        <f t="shared" si="2"/>
        <v/>
      </c>
      <c r="D208" s="4"/>
    </row>
    <row r="209">
      <c r="A209" s="7" t="str">
        <f t="shared" si="1"/>
        <v/>
      </c>
      <c r="B209" s="2" t="str">
        <f t="shared" si="2"/>
        <v/>
      </c>
      <c r="D209" s="4"/>
    </row>
    <row r="210">
      <c r="A210" s="7" t="str">
        <f t="shared" si="1"/>
        <v/>
      </c>
      <c r="B210" s="2" t="str">
        <f t="shared" si="2"/>
        <v/>
      </c>
      <c r="D210" s="4"/>
    </row>
    <row r="211">
      <c r="A211" s="7" t="str">
        <f t="shared" si="1"/>
        <v/>
      </c>
      <c r="B211" s="2" t="str">
        <f t="shared" si="2"/>
        <v/>
      </c>
      <c r="D211" s="4"/>
    </row>
    <row r="212">
      <c r="A212" s="7" t="str">
        <f t="shared" si="1"/>
        <v/>
      </c>
      <c r="B212" s="2" t="str">
        <f t="shared" si="2"/>
        <v/>
      </c>
      <c r="D212" s="4"/>
    </row>
    <row r="213">
      <c r="A213" s="7" t="str">
        <f t="shared" si="1"/>
        <v/>
      </c>
      <c r="B213" s="2" t="str">
        <f t="shared" si="2"/>
        <v/>
      </c>
      <c r="D213" s="4"/>
    </row>
    <row r="214">
      <c r="A214" s="7" t="str">
        <f t="shared" si="1"/>
        <v/>
      </c>
      <c r="B214" s="2" t="str">
        <f t="shared" si="2"/>
        <v/>
      </c>
      <c r="D214" s="4"/>
    </row>
    <row r="215">
      <c r="A215" s="7" t="str">
        <f t="shared" si="1"/>
        <v/>
      </c>
      <c r="B215" s="2" t="str">
        <f t="shared" si="2"/>
        <v/>
      </c>
      <c r="D215" s="4"/>
    </row>
    <row r="216">
      <c r="A216" s="7" t="str">
        <f t="shared" si="1"/>
        <v/>
      </c>
      <c r="B216" s="2" t="str">
        <f t="shared" si="2"/>
        <v/>
      </c>
      <c r="D216" s="4"/>
    </row>
    <row r="217">
      <c r="A217" s="7" t="str">
        <f t="shared" si="1"/>
        <v/>
      </c>
      <c r="B217" s="2" t="str">
        <f t="shared" si="2"/>
        <v/>
      </c>
      <c r="D217" s="4"/>
    </row>
    <row r="218">
      <c r="A218" s="7" t="str">
        <f t="shared" si="1"/>
        <v/>
      </c>
      <c r="B218" s="2" t="str">
        <f t="shared" si="2"/>
        <v/>
      </c>
      <c r="D218" s="4"/>
    </row>
    <row r="219">
      <c r="A219" s="7" t="str">
        <f t="shared" si="1"/>
        <v/>
      </c>
      <c r="B219" s="2" t="str">
        <f t="shared" si="2"/>
        <v/>
      </c>
      <c r="D219" s="4"/>
    </row>
    <row r="220">
      <c r="A220" s="7" t="str">
        <f t="shared" si="1"/>
        <v/>
      </c>
      <c r="B220" s="2" t="str">
        <f t="shared" si="2"/>
        <v/>
      </c>
      <c r="D220" s="4"/>
    </row>
    <row r="221">
      <c r="A221" s="7" t="str">
        <f t="shared" si="1"/>
        <v/>
      </c>
      <c r="B221" s="2" t="str">
        <f t="shared" si="2"/>
        <v/>
      </c>
      <c r="D221" s="4"/>
    </row>
    <row r="222">
      <c r="A222" s="7" t="str">
        <f t="shared" si="1"/>
        <v/>
      </c>
      <c r="B222" s="2" t="str">
        <f t="shared" si="2"/>
        <v/>
      </c>
      <c r="D222" s="4"/>
    </row>
    <row r="223">
      <c r="A223" s="7" t="str">
        <f t="shared" si="1"/>
        <v/>
      </c>
      <c r="B223" s="2" t="str">
        <f t="shared" si="2"/>
        <v/>
      </c>
      <c r="D223" s="4"/>
    </row>
    <row r="224">
      <c r="A224" s="7" t="str">
        <f t="shared" si="1"/>
        <v/>
      </c>
      <c r="B224" s="2" t="str">
        <f t="shared" si="2"/>
        <v/>
      </c>
      <c r="D224" s="4"/>
    </row>
    <row r="225">
      <c r="A225" s="7" t="str">
        <f t="shared" si="1"/>
        <v/>
      </c>
      <c r="B225" s="2" t="str">
        <f t="shared" si="2"/>
        <v/>
      </c>
      <c r="D225" s="4"/>
    </row>
    <row r="226">
      <c r="A226" s="7" t="str">
        <f t="shared" si="1"/>
        <v/>
      </c>
      <c r="B226" s="2" t="str">
        <f t="shared" si="2"/>
        <v/>
      </c>
      <c r="D226" s="4"/>
    </row>
    <row r="227">
      <c r="A227" s="7" t="str">
        <f t="shared" si="1"/>
        <v/>
      </c>
      <c r="B227" s="2" t="str">
        <f t="shared" si="2"/>
        <v/>
      </c>
      <c r="D227" s="4"/>
    </row>
    <row r="228">
      <c r="A228" s="7" t="str">
        <f t="shared" si="1"/>
        <v/>
      </c>
      <c r="B228" s="2" t="str">
        <f t="shared" si="2"/>
        <v/>
      </c>
      <c r="D228" s="4"/>
    </row>
    <row r="229">
      <c r="A229" s="7" t="str">
        <f t="shared" si="1"/>
        <v/>
      </c>
      <c r="B229" s="2" t="str">
        <f t="shared" si="2"/>
        <v/>
      </c>
      <c r="D229" s="4"/>
    </row>
    <row r="230">
      <c r="A230" s="7" t="str">
        <f t="shared" si="1"/>
        <v/>
      </c>
      <c r="B230" s="2" t="str">
        <f t="shared" si="2"/>
        <v/>
      </c>
      <c r="D230" s="4"/>
    </row>
    <row r="231">
      <c r="A231" s="7" t="str">
        <f t="shared" si="1"/>
        <v/>
      </c>
      <c r="B231" s="2" t="str">
        <f t="shared" si="2"/>
        <v/>
      </c>
      <c r="D231" s="4"/>
    </row>
    <row r="232">
      <c r="A232" s="7" t="str">
        <f t="shared" si="1"/>
        <v/>
      </c>
      <c r="B232" s="2" t="str">
        <f t="shared" si="2"/>
        <v/>
      </c>
      <c r="D232" s="4"/>
    </row>
    <row r="233">
      <c r="A233" s="7" t="str">
        <f t="shared" si="1"/>
        <v/>
      </c>
      <c r="B233" s="2" t="str">
        <f t="shared" si="2"/>
        <v/>
      </c>
      <c r="D233" s="4"/>
    </row>
    <row r="234">
      <c r="A234" s="7" t="str">
        <f t="shared" si="1"/>
        <v/>
      </c>
      <c r="B234" s="2" t="str">
        <f t="shared" si="2"/>
        <v/>
      </c>
      <c r="D234" s="4"/>
    </row>
    <row r="235">
      <c r="A235" s="7" t="str">
        <f t="shared" si="1"/>
        <v/>
      </c>
      <c r="B235" s="2" t="str">
        <f t="shared" si="2"/>
        <v/>
      </c>
      <c r="D235" s="4"/>
    </row>
    <row r="236">
      <c r="A236" s="7" t="str">
        <f t="shared" si="1"/>
        <v/>
      </c>
      <c r="B236" s="2" t="str">
        <f t="shared" si="2"/>
        <v/>
      </c>
      <c r="D236" s="4"/>
    </row>
    <row r="237">
      <c r="A237" s="7" t="str">
        <f t="shared" si="1"/>
        <v/>
      </c>
      <c r="B237" s="2" t="str">
        <f t="shared" si="2"/>
        <v/>
      </c>
      <c r="D237" s="4"/>
    </row>
    <row r="238">
      <c r="A238" s="7" t="str">
        <f t="shared" si="1"/>
        <v/>
      </c>
      <c r="B238" s="2" t="str">
        <f t="shared" si="2"/>
        <v/>
      </c>
      <c r="D238" s="4"/>
    </row>
    <row r="239">
      <c r="A239" s="7" t="str">
        <f t="shared" si="1"/>
        <v/>
      </c>
      <c r="B239" s="2" t="str">
        <f t="shared" si="2"/>
        <v/>
      </c>
      <c r="D239" s="4"/>
    </row>
    <row r="240">
      <c r="A240" s="7" t="str">
        <f t="shared" si="1"/>
        <v/>
      </c>
      <c r="B240" s="2" t="str">
        <f t="shared" si="2"/>
        <v/>
      </c>
      <c r="D240" s="4"/>
    </row>
    <row r="241">
      <c r="A241" s="7" t="str">
        <f t="shared" si="1"/>
        <v/>
      </c>
      <c r="B241" s="2" t="str">
        <f t="shared" si="2"/>
        <v/>
      </c>
      <c r="D241" s="4"/>
    </row>
    <row r="242">
      <c r="A242" s="7" t="str">
        <f t="shared" si="1"/>
        <v/>
      </c>
      <c r="B242" s="2" t="str">
        <f t="shared" si="2"/>
        <v/>
      </c>
      <c r="D242" s="4"/>
    </row>
    <row r="243">
      <c r="A243" s="7" t="str">
        <f t="shared" si="1"/>
        <v/>
      </c>
      <c r="B243" s="2" t="str">
        <f t="shared" si="2"/>
        <v/>
      </c>
      <c r="D243" s="4"/>
    </row>
    <row r="244">
      <c r="A244" s="7" t="str">
        <f t="shared" si="1"/>
        <v/>
      </c>
      <c r="B244" s="2" t="str">
        <f t="shared" si="2"/>
        <v/>
      </c>
      <c r="D244" s="4"/>
    </row>
    <row r="245">
      <c r="A245" s="7" t="str">
        <f t="shared" si="1"/>
        <v/>
      </c>
      <c r="B245" s="2" t="str">
        <f t="shared" si="2"/>
        <v/>
      </c>
      <c r="D245" s="4"/>
    </row>
    <row r="246">
      <c r="A246" s="7" t="str">
        <f t="shared" si="1"/>
        <v/>
      </c>
      <c r="B246" s="2" t="str">
        <f t="shared" si="2"/>
        <v/>
      </c>
      <c r="D246" s="4"/>
    </row>
    <row r="247">
      <c r="A247" s="7" t="str">
        <f t="shared" si="1"/>
        <v/>
      </c>
      <c r="B247" s="2" t="str">
        <f t="shared" si="2"/>
        <v/>
      </c>
      <c r="D247" s="4"/>
    </row>
    <row r="248">
      <c r="A248" s="7" t="str">
        <f t="shared" si="1"/>
        <v/>
      </c>
      <c r="B248" s="2" t="str">
        <f t="shared" si="2"/>
        <v/>
      </c>
      <c r="D248" s="4"/>
    </row>
    <row r="249">
      <c r="A249" s="7" t="str">
        <f t="shared" si="1"/>
        <v/>
      </c>
      <c r="B249" s="2" t="str">
        <f t="shared" si="2"/>
        <v/>
      </c>
      <c r="D249" s="4"/>
    </row>
    <row r="250">
      <c r="A250" s="7" t="str">
        <f t="shared" si="1"/>
        <v/>
      </c>
      <c r="B250" s="2" t="str">
        <f t="shared" si="2"/>
        <v/>
      </c>
      <c r="D250" s="4"/>
    </row>
    <row r="251">
      <c r="A251" s="7" t="str">
        <f t="shared" si="1"/>
        <v/>
      </c>
      <c r="B251" s="2" t="str">
        <f t="shared" si="2"/>
        <v/>
      </c>
      <c r="D251" s="4"/>
    </row>
    <row r="252">
      <c r="A252" s="7" t="str">
        <f t="shared" si="1"/>
        <v/>
      </c>
      <c r="B252" s="2" t="str">
        <f t="shared" si="2"/>
        <v/>
      </c>
      <c r="D252" s="4"/>
    </row>
    <row r="253">
      <c r="A253" s="7" t="str">
        <f t="shared" si="1"/>
        <v/>
      </c>
      <c r="B253" s="2" t="str">
        <f t="shared" si="2"/>
        <v/>
      </c>
      <c r="D253" s="4"/>
    </row>
    <row r="254">
      <c r="A254" s="7" t="str">
        <f t="shared" si="1"/>
        <v/>
      </c>
      <c r="B254" s="2" t="str">
        <f t="shared" si="2"/>
        <v/>
      </c>
      <c r="D254" s="4"/>
    </row>
    <row r="255">
      <c r="A255" s="7" t="str">
        <f t="shared" si="1"/>
        <v/>
      </c>
      <c r="B255" s="2" t="str">
        <f t="shared" si="2"/>
        <v/>
      </c>
      <c r="D255" s="4"/>
    </row>
    <row r="256">
      <c r="A256" s="7" t="str">
        <f t="shared" si="1"/>
        <v/>
      </c>
      <c r="B256" s="2" t="str">
        <f t="shared" si="2"/>
        <v/>
      </c>
      <c r="D256" s="4"/>
    </row>
    <row r="257">
      <c r="A257" s="7" t="str">
        <f t="shared" si="1"/>
        <v/>
      </c>
      <c r="B257" s="2" t="str">
        <f t="shared" si="2"/>
        <v/>
      </c>
      <c r="D257" s="4"/>
    </row>
    <row r="258">
      <c r="A258" s="7" t="str">
        <f t="shared" si="1"/>
        <v/>
      </c>
      <c r="B258" s="2" t="str">
        <f t="shared" si="2"/>
        <v/>
      </c>
      <c r="D258" s="4"/>
    </row>
    <row r="259">
      <c r="A259" s="7" t="str">
        <f t="shared" si="1"/>
        <v/>
      </c>
      <c r="B259" s="2" t="str">
        <f t="shared" si="2"/>
        <v/>
      </c>
      <c r="D259" s="4"/>
    </row>
    <row r="260">
      <c r="A260" s="7" t="str">
        <f t="shared" si="1"/>
        <v/>
      </c>
      <c r="B260" s="2" t="str">
        <f t="shared" si="2"/>
        <v/>
      </c>
      <c r="D260" s="4"/>
    </row>
    <row r="261">
      <c r="A261" s="7" t="str">
        <f t="shared" si="1"/>
        <v/>
      </c>
      <c r="B261" s="2" t="str">
        <f t="shared" si="2"/>
        <v/>
      </c>
      <c r="D261" s="4"/>
    </row>
    <row r="262">
      <c r="A262" s="7" t="str">
        <f t="shared" si="1"/>
        <v/>
      </c>
      <c r="B262" s="2" t="str">
        <f t="shared" si="2"/>
        <v/>
      </c>
      <c r="D262" s="4"/>
    </row>
    <row r="263">
      <c r="A263" s="7" t="str">
        <f t="shared" si="1"/>
        <v/>
      </c>
      <c r="B263" s="2" t="str">
        <f t="shared" si="2"/>
        <v/>
      </c>
      <c r="D263" s="4"/>
    </row>
    <row r="264">
      <c r="A264" s="7" t="str">
        <f t="shared" si="1"/>
        <v/>
      </c>
      <c r="B264" s="2" t="str">
        <f t="shared" si="2"/>
        <v/>
      </c>
      <c r="D264" s="4"/>
    </row>
    <row r="265">
      <c r="A265" s="7" t="str">
        <f t="shared" si="1"/>
        <v/>
      </c>
      <c r="B265" s="2" t="str">
        <f t="shared" si="2"/>
        <v/>
      </c>
      <c r="D265" s="4"/>
    </row>
    <row r="266">
      <c r="A266" s="7" t="str">
        <f t="shared" si="1"/>
        <v/>
      </c>
      <c r="B266" s="2" t="str">
        <f t="shared" si="2"/>
        <v/>
      </c>
      <c r="D266" s="4"/>
    </row>
    <row r="267">
      <c r="A267" s="7" t="str">
        <f t="shared" si="1"/>
        <v/>
      </c>
      <c r="B267" s="2" t="str">
        <f t="shared" si="2"/>
        <v/>
      </c>
      <c r="D267" s="4"/>
    </row>
    <row r="268">
      <c r="A268" s="7" t="str">
        <f t="shared" si="1"/>
        <v/>
      </c>
      <c r="B268" s="2" t="str">
        <f t="shared" si="2"/>
        <v/>
      </c>
      <c r="D268" s="4"/>
    </row>
    <row r="269">
      <c r="A269" s="7" t="str">
        <f t="shared" si="1"/>
        <v/>
      </c>
      <c r="B269" s="2" t="str">
        <f t="shared" si="2"/>
        <v/>
      </c>
      <c r="D269" s="4"/>
    </row>
    <row r="270">
      <c r="A270" s="7" t="str">
        <f t="shared" si="1"/>
        <v/>
      </c>
      <c r="B270" s="2" t="str">
        <f t="shared" si="2"/>
        <v/>
      </c>
      <c r="D270" s="4"/>
    </row>
    <row r="271">
      <c r="A271" s="7" t="str">
        <f t="shared" si="1"/>
        <v/>
      </c>
      <c r="B271" s="2" t="str">
        <f t="shared" si="2"/>
        <v/>
      </c>
      <c r="D271" s="4"/>
    </row>
    <row r="272">
      <c r="A272" s="7" t="str">
        <f t="shared" si="1"/>
        <v/>
      </c>
      <c r="B272" s="2" t="str">
        <f t="shared" si="2"/>
        <v/>
      </c>
      <c r="D272" s="4"/>
    </row>
    <row r="273">
      <c r="A273" s="7" t="str">
        <f t="shared" si="1"/>
        <v/>
      </c>
      <c r="B273" s="2" t="str">
        <f t="shared" si="2"/>
        <v/>
      </c>
      <c r="D273" s="4"/>
    </row>
    <row r="274">
      <c r="A274" s="7" t="str">
        <f t="shared" si="1"/>
        <v/>
      </c>
      <c r="B274" s="2" t="str">
        <f t="shared" si="2"/>
        <v/>
      </c>
      <c r="D274" s="4"/>
    </row>
    <row r="275">
      <c r="A275" s="7" t="str">
        <f t="shared" si="1"/>
        <v/>
      </c>
      <c r="B275" s="2" t="str">
        <f t="shared" si="2"/>
        <v/>
      </c>
      <c r="D275" s="4"/>
    </row>
    <row r="276">
      <c r="A276" s="7" t="str">
        <f t="shared" si="1"/>
        <v/>
      </c>
      <c r="B276" s="2" t="str">
        <f t="shared" si="2"/>
        <v/>
      </c>
      <c r="D276" s="4"/>
    </row>
    <row r="277">
      <c r="A277" s="7" t="str">
        <f t="shared" si="1"/>
        <v/>
      </c>
      <c r="B277" s="2" t="str">
        <f t="shared" si="2"/>
        <v/>
      </c>
      <c r="D277" s="4"/>
    </row>
    <row r="278">
      <c r="A278" s="7" t="str">
        <f t="shared" si="1"/>
        <v/>
      </c>
      <c r="B278" s="2" t="str">
        <f t="shared" si="2"/>
        <v/>
      </c>
      <c r="D278" s="4"/>
    </row>
    <row r="279">
      <c r="A279" s="7" t="str">
        <f t="shared" si="1"/>
        <v/>
      </c>
      <c r="B279" s="2" t="str">
        <f t="shared" si="2"/>
        <v/>
      </c>
      <c r="D279" s="4"/>
    </row>
    <row r="280">
      <c r="A280" s="7" t="str">
        <f t="shared" si="1"/>
        <v/>
      </c>
      <c r="B280" s="2" t="str">
        <f t="shared" si="2"/>
        <v/>
      </c>
      <c r="D280" s="4"/>
    </row>
    <row r="281">
      <c r="A281" s="7" t="str">
        <f t="shared" si="1"/>
        <v/>
      </c>
      <c r="B281" s="2" t="str">
        <f t="shared" si="2"/>
        <v/>
      </c>
      <c r="D281" s="4"/>
    </row>
    <row r="282">
      <c r="A282" s="7" t="str">
        <f t="shared" si="1"/>
        <v/>
      </c>
      <c r="B282" s="2" t="str">
        <f t="shared" si="2"/>
        <v/>
      </c>
      <c r="D282" s="4"/>
    </row>
    <row r="283">
      <c r="A283" s="7" t="str">
        <f t="shared" si="1"/>
        <v/>
      </c>
      <c r="B283" s="2" t="str">
        <f t="shared" si="2"/>
        <v/>
      </c>
      <c r="D283" s="4"/>
    </row>
    <row r="284">
      <c r="A284" s="7" t="str">
        <f t="shared" si="1"/>
        <v/>
      </c>
      <c r="B284" s="2" t="str">
        <f t="shared" si="2"/>
        <v/>
      </c>
      <c r="D284" s="4"/>
    </row>
    <row r="285">
      <c r="A285" s="7" t="str">
        <f t="shared" si="1"/>
        <v/>
      </c>
      <c r="B285" s="2" t="str">
        <f t="shared" si="2"/>
        <v/>
      </c>
      <c r="D285" s="4"/>
    </row>
    <row r="286">
      <c r="A286" s="7" t="str">
        <f t="shared" si="1"/>
        <v/>
      </c>
      <c r="B286" s="2" t="str">
        <f t="shared" si="2"/>
        <v/>
      </c>
      <c r="D286" s="4"/>
    </row>
    <row r="287">
      <c r="A287" s="7" t="str">
        <f t="shared" si="1"/>
        <v/>
      </c>
      <c r="B287" s="2" t="str">
        <f t="shared" si="2"/>
        <v/>
      </c>
      <c r="D287" s="4"/>
    </row>
    <row r="288">
      <c r="A288" s="7" t="str">
        <f t="shared" si="1"/>
        <v/>
      </c>
      <c r="B288" s="2" t="str">
        <f t="shared" si="2"/>
        <v/>
      </c>
      <c r="D288" s="4"/>
    </row>
    <row r="289">
      <c r="A289" s="7" t="str">
        <f t="shared" si="1"/>
        <v/>
      </c>
      <c r="B289" s="2" t="str">
        <f t="shared" si="2"/>
        <v/>
      </c>
      <c r="D289" s="4"/>
    </row>
    <row r="290">
      <c r="A290" s="7" t="str">
        <f t="shared" si="1"/>
        <v/>
      </c>
      <c r="B290" s="2" t="str">
        <f t="shared" si="2"/>
        <v/>
      </c>
      <c r="D290" s="4"/>
    </row>
    <row r="291">
      <c r="A291" s="7" t="str">
        <f t="shared" si="1"/>
        <v/>
      </c>
      <c r="B291" s="2" t="str">
        <f t="shared" si="2"/>
        <v/>
      </c>
      <c r="D291" s="4"/>
    </row>
    <row r="292">
      <c r="A292" s="7" t="str">
        <f t="shared" si="1"/>
        <v/>
      </c>
      <c r="B292" s="2" t="str">
        <f t="shared" si="2"/>
        <v/>
      </c>
      <c r="D292" s="4"/>
    </row>
    <row r="293">
      <c r="A293" s="7" t="str">
        <f t="shared" si="1"/>
        <v/>
      </c>
      <c r="B293" s="2" t="str">
        <f t="shared" si="2"/>
        <v/>
      </c>
      <c r="D293" s="4"/>
    </row>
    <row r="294">
      <c r="A294" s="7" t="str">
        <f t="shared" si="1"/>
        <v/>
      </c>
      <c r="B294" s="2" t="str">
        <f t="shared" si="2"/>
        <v/>
      </c>
      <c r="D294" s="4"/>
    </row>
    <row r="295">
      <c r="A295" s="7" t="str">
        <f t="shared" si="1"/>
        <v/>
      </c>
      <c r="B295" s="2" t="str">
        <f t="shared" si="2"/>
        <v/>
      </c>
      <c r="D295" s="4"/>
    </row>
    <row r="296">
      <c r="A296" s="7" t="str">
        <f t="shared" si="1"/>
        <v/>
      </c>
      <c r="B296" s="2" t="str">
        <f t="shared" si="2"/>
        <v/>
      </c>
      <c r="D296" s="4"/>
    </row>
    <row r="297">
      <c r="A297" s="7" t="str">
        <f t="shared" si="1"/>
        <v/>
      </c>
      <c r="B297" s="2" t="str">
        <f t="shared" si="2"/>
        <v/>
      </c>
      <c r="D297" s="4"/>
    </row>
    <row r="298">
      <c r="A298" s="7" t="str">
        <f t="shared" si="1"/>
        <v/>
      </c>
      <c r="B298" s="2" t="str">
        <f t="shared" si="2"/>
        <v/>
      </c>
      <c r="D298" s="4"/>
    </row>
    <row r="299">
      <c r="A299" s="7" t="str">
        <f t="shared" si="1"/>
        <v/>
      </c>
      <c r="B299" s="2" t="str">
        <f t="shared" si="2"/>
        <v/>
      </c>
      <c r="D299" s="4"/>
    </row>
    <row r="300">
      <c r="A300" s="7" t="str">
        <f t="shared" si="1"/>
        <v/>
      </c>
      <c r="B300" s="2" t="str">
        <f t="shared" si="2"/>
        <v/>
      </c>
      <c r="D300" s="4"/>
    </row>
    <row r="301">
      <c r="A301" s="7" t="str">
        <f t="shared" si="1"/>
        <v/>
      </c>
      <c r="B301" s="2" t="str">
        <f t="shared" si="2"/>
        <v/>
      </c>
      <c r="D301" s="4"/>
    </row>
    <row r="302">
      <c r="A302" s="7" t="str">
        <f t="shared" si="1"/>
        <v/>
      </c>
      <c r="B302" s="2" t="str">
        <f t="shared" si="2"/>
        <v/>
      </c>
      <c r="D302" s="4"/>
    </row>
    <row r="303">
      <c r="A303" s="7" t="str">
        <f t="shared" si="1"/>
        <v/>
      </c>
      <c r="B303" s="2" t="str">
        <f t="shared" si="2"/>
        <v/>
      </c>
      <c r="D303" s="4"/>
    </row>
    <row r="304">
      <c r="A304" s="7" t="str">
        <f t="shared" si="1"/>
        <v/>
      </c>
      <c r="B304" s="2" t="str">
        <f t="shared" si="2"/>
        <v/>
      </c>
      <c r="D304" s="4"/>
    </row>
    <row r="305">
      <c r="A305" s="7" t="str">
        <f t="shared" si="1"/>
        <v/>
      </c>
      <c r="B305" s="2" t="str">
        <f t="shared" si="2"/>
        <v/>
      </c>
      <c r="D305" s="4"/>
    </row>
    <row r="306">
      <c r="A306" s="7" t="str">
        <f t="shared" si="1"/>
        <v/>
      </c>
      <c r="B306" s="2" t="str">
        <f t="shared" si="2"/>
        <v/>
      </c>
      <c r="D306" s="4"/>
    </row>
    <row r="307">
      <c r="A307" s="7" t="str">
        <f t="shared" si="1"/>
        <v/>
      </c>
      <c r="B307" s="2" t="str">
        <f t="shared" si="2"/>
        <v/>
      </c>
      <c r="D307" s="4"/>
    </row>
    <row r="308">
      <c r="A308" s="7" t="str">
        <f t="shared" si="1"/>
        <v/>
      </c>
      <c r="B308" s="2" t="str">
        <f t="shared" si="2"/>
        <v/>
      </c>
      <c r="D308" s="4"/>
    </row>
    <row r="309">
      <c r="A309" s="7" t="str">
        <f t="shared" si="1"/>
        <v/>
      </c>
      <c r="B309" s="2" t="str">
        <f t="shared" si="2"/>
        <v/>
      </c>
      <c r="D309" s="4"/>
    </row>
    <row r="310">
      <c r="A310" s="7" t="str">
        <f t="shared" si="1"/>
        <v/>
      </c>
      <c r="B310" s="2" t="str">
        <f t="shared" si="2"/>
        <v/>
      </c>
      <c r="D310" s="4"/>
    </row>
    <row r="311">
      <c r="A311" s="7" t="str">
        <f t="shared" si="1"/>
        <v/>
      </c>
      <c r="B311" s="2" t="str">
        <f t="shared" si="2"/>
        <v/>
      </c>
      <c r="D311" s="4"/>
    </row>
    <row r="312">
      <c r="A312" s="7" t="str">
        <f t="shared" si="1"/>
        <v/>
      </c>
      <c r="B312" s="2" t="str">
        <f t="shared" si="2"/>
        <v/>
      </c>
      <c r="D312" s="4"/>
    </row>
    <row r="313">
      <c r="A313" s="7" t="str">
        <f t="shared" si="1"/>
        <v/>
      </c>
      <c r="B313" s="2" t="str">
        <f t="shared" si="2"/>
        <v/>
      </c>
      <c r="D313" s="4"/>
    </row>
    <row r="314">
      <c r="A314" s="7" t="str">
        <f t="shared" si="1"/>
        <v/>
      </c>
      <c r="B314" s="2" t="str">
        <f t="shared" si="2"/>
        <v/>
      </c>
      <c r="D314" s="4"/>
    </row>
    <row r="315">
      <c r="A315" s="7" t="str">
        <f t="shared" si="1"/>
        <v/>
      </c>
      <c r="B315" s="2" t="str">
        <f t="shared" si="2"/>
        <v/>
      </c>
      <c r="D315" s="4"/>
    </row>
    <row r="316">
      <c r="A316" s="7" t="str">
        <f t="shared" si="1"/>
        <v/>
      </c>
      <c r="B316" s="2" t="str">
        <f t="shared" si="2"/>
        <v/>
      </c>
      <c r="D316" s="4"/>
    </row>
    <row r="317">
      <c r="A317" s="7" t="str">
        <f t="shared" si="1"/>
        <v/>
      </c>
      <c r="B317" s="2" t="str">
        <f t="shared" si="2"/>
        <v/>
      </c>
      <c r="D317" s="4"/>
    </row>
    <row r="318">
      <c r="A318" s="7" t="str">
        <f t="shared" si="1"/>
        <v/>
      </c>
      <c r="B318" s="2" t="str">
        <f t="shared" si="2"/>
        <v/>
      </c>
      <c r="D318" s="4"/>
    </row>
    <row r="319">
      <c r="A319" s="7" t="str">
        <f t="shared" si="1"/>
        <v/>
      </c>
      <c r="B319" s="2" t="str">
        <f t="shared" si="2"/>
        <v/>
      </c>
      <c r="D319" s="4"/>
    </row>
    <row r="320">
      <c r="A320" s="7" t="str">
        <f t="shared" si="1"/>
        <v/>
      </c>
      <c r="B320" s="2" t="str">
        <f t="shared" si="2"/>
        <v/>
      </c>
      <c r="D320" s="4"/>
    </row>
    <row r="321">
      <c r="A321" s="7" t="str">
        <f t="shared" si="1"/>
        <v/>
      </c>
      <c r="B321" s="2" t="str">
        <f t="shared" si="2"/>
        <v/>
      </c>
      <c r="D321" s="4"/>
    </row>
    <row r="322">
      <c r="A322" s="7" t="str">
        <f t="shared" si="1"/>
        <v/>
      </c>
      <c r="B322" s="2" t="str">
        <f t="shared" si="2"/>
        <v/>
      </c>
      <c r="D322" s="4"/>
    </row>
    <row r="323">
      <c r="A323" s="7" t="str">
        <f t="shared" si="1"/>
        <v/>
      </c>
      <c r="B323" s="2" t="str">
        <f t="shared" si="2"/>
        <v/>
      </c>
      <c r="D323" s="4"/>
    </row>
    <row r="324">
      <c r="A324" s="7" t="str">
        <f t="shared" si="1"/>
        <v/>
      </c>
      <c r="B324" s="2" t="str">
        <f t="shared" si="2"/>
        <v/>
      </c>
      <c r="D324" s="4"/>
    </row>
    <row r="325">
      <c r="A325" s="7" t="str">
        <f t="shared" si="1"/>
        <v/>
      </c>
      <c r="B325" s="2" t="str">
        <f t="shared" si="2"/>
        <v/>
      </c>
      <c r="D325" s="4"/>
    </row>
    <row r="326">
      <c r="A326" s="7" t="str">
        <f t="shared" si="1"/>
        <v/>
      </c>
      <c r="B326" s="2" t="str">
        <f t="shared" si="2"/>
        <v/>
      </c>
      <c r="D326" s="4"/>
    </row>
    <row r="327">
      <c r="A327" s="7" t="str">
        <f t="shared" si="1"/>
        <v/>
      </c>
      <c r="B327" s="2" t="str">
        <f t="shared" si="2"/>
        <v/>
      </c>
      <c r="D327" s="4"/>
    </row>
    <row r="328">
      <c r="A328" s="7" t="str">
        <f t="shared" si="1"/>
        <v/>
      </c>
      <c r="B328" s="2" t="str">
        <f t="shared" si="2"/>
        <v/>
      </c>
      <c r="D328" s="4"/>
    </row>
    <row r="329">
      <c r="A329" s="7" t="str">
        <f t="shared" si="1"/>
        <v/>
      </c>
      <c r="B329" s="2" t="str">
        <f t="shared" si="2"/>
        <v/>
      </c>
      <c r="D329" s="4"/>
    </row>
    <row r="330">
      <c r="A330" s="7" t="str">
        <f t="shared" si="1"/>
        <v/>
      </c>
      <c r="B330" s="2" t="str">
        <f t="shared" si="2"/>
        <v/>
      </c>
      <c r="D330" s="4"/>
    </row>
    <row r="331">
      <c r="A331" s="7" t="str">
        <f t="shared" si="1"/>
        <v/>
      </c>
      <c r="B331" s="2" t="str">
        <f t="shared" si="2"/>
        <v/>
      </c>
      <c r="D331" s="4"/>
    </row>
    <row r="332">
      <c r="A332" s="7" t="str">
        <f t="shared" si="1"/>
        <v/>
      </c>
      <c r="B332" s="2" t="str">
        <f t="shared" si="2"/>
        <v/>
      </c>
      <c r="D332" s="4"/>
    </row>
    <row r="333">
      <c r="A333" s="7" t="str">
        <f t="shared" si="1"/>
        <v/>
      </c>
      <c r="B333" s="2" t="str">
        <f t="shared" si="2"/>
        <v/>
      </c>
      <c r="D333" s="4"/>
    </row>
    <row r="334">
      <c r="A334" s="7" t="str">
        <f t="shared" si="1"/>
        <v/>
      </c>
      <c r="B334" s="2" t="str">
        <f t="shared" si="2"/>
        <v/>
      </c>
      <c r="D334" s="4"/>
    </row>
    <row r="335">
      <c r="A335" s="7" t="str">
        <f t="shared" si="1"/>
        <v/>
      </c>
      <c r="B335" s="2" t="str">
        <f t="shared" si="2"/>
        <v/>
      </c>
      <c r="D335" s="4"/>
    </row>
    <row r="336">
      <c r="A336" s="7" t="str">
        <f t="shared" si="1"/>
        <v/>
      </c>
      <c r="B336" s="2" t="str">
        <f t="shared" si="2"/>
        <v/>
      </c>
      <c r="D336" s="4"/>
    </row>
    <row r="337">
      <c r="A337" s="7" t="str">
        <f t="shared" si="1"/>
        <v/>
      </c>
      <c r="B337" s="2" t="str">
        <f t="shared" si="2"/>
        <v/>
      </c>
      <c r="D337" s="4"/>
    </row>
    <row r="338">
      <c r="A338" s="7" t="str">
        <f t="shared" si="1"/>
        <v/>
      </c>
      <c r="B338" s="2" t="str">
        <f t="shared" si="2"/>
        <v/>
      </c>
      <c r="D338" s="4"/>
    </row>
    <row r="339">
      <c r="A339" s="7" t="str">
        <f t="shared" si="1"/>
        <v/>
      </c>
      <c r="B339" s="2" t="str">
        <f t="shared" si="2"/>
        <v/>
      </c>
      <c r="D339" s="4"/>
    </row>
    <row r="340">
      <c r="A340" s="7" t="str">
        <f t="shared" si="1"/>
        <v/>
      </c>
      <c r="B340" s="2" t="str">
        <f t="shared" si="2"/>
        <v/>
      </c>
      <c r="D340" s="4"/>
    </row>
    <row r="341">
      <c r="A341" s="7" t="str">
        <f t="shared" si="1"/>
        <v/>
      </c>
      <c r="B341" s="2" t="str">
        <f t="shared" si="2"/>
        <v/>
      </c>
      <c r="D341" s="4"/>
    </row>
    <row r="342">
      <c r="A342" s="7" t="str">
        <f t="shared" si="1"/>
        <v/>
      </c>
      <c r="B342" s="2" t="str">
        <f t="shared" si="2"/>
        <v/>
      </c>
      <c r="D342" s="4"/>
    </row>
    <row r="343">
      <c r="A343" s="7" t="str">
        <f t="shared" si="1"/>
        <v/>
      </c>
      <c r="B343" s="2" t="str">
        <f t="shared" si="2"/>
        <v/>
      </c>
      <c r="D343" s="4"/>
    </row>
    <row r="344">
      <c r="A344" s="7" t="str">
        <f t="shared" si="1"/>
        <v/>
      </c>
      <c r="B344" s="2" t="str">
        <f t="shared" si="2"/>
        <v/>
      </c>
      <c r="D344" s="4"/>
    </row>
    <row r="345">
      <c r="A345" s="7" t="str">
        <f t="shared" si="1"/>
        <v/>
      </c>
      <c r="B345" s="2" t="str">
        <f t="shared" si="2"/>
        <v/>
      </c>
      <c r="D345" s="4"/>
    </row>
    <row r="346">
      <c r="A346" s="7" t="str">
        <f t="shared" si="1"/>
        <v/>
      </c>
      <c r="B346" s="2" t="str">
        <f t="shared" si="2"/>
        <v/>
      </c>
      <c r="D346" s="4"/>
    </row>
    <row r="347">
      <c r="A347" s="7" t="str">
        <f t="shared" si="1"/>
        <v/>
      </c>
      <c r="B347" s="2" t="str">
        <f t="shared" si="2"/>
        <v/>
      </c>
      <c r="D347" s="4"/>
    </row>
    <row r="348">
      <c r="A348" s="7" t="str">
        <f t="shared" si="1"/>
        <v/>
      </c>
      <c r="B348" s="2" t="str">
        <f t="shared" si="2"/>
        <v/>
      </c>
      <c r="D348" s="4"/>
    </row>
    <row r="349">
      <c r="A349" s="7" t="str">
        <f t="shared" si="1"/>
        <v/>
      </c>
      <c r="B349" s="2" t="str">
        <f t="shared" si="2"/>
        <v/>
      </c>
      <c r="D349" s="4"/>
    </row>
    <row r="350">
      <c r="A350" s="7" t="str">
        <f t="shared" si="1"/>
        <v/>
      </c>
      <c r="B350" s="2" t="str">
        <f t="shared" si="2"/>
        <v/>
      </c>
      <c r="D350" s="4"/>
    </row>
    <row r="351">
      <c r="A351" s="7" t="str">
        <f t="shared" si="1"/>
        <v/>
      </c>
      <c r="B351" s="2" t="str">
        <f t="shared" si="2"/>
        <v/>
      </c>
      <c r="D351" s="4"/>
    </row>
    <row r="352">
      <c r="A352" s="7" t="str">
        <f t="shared" si="1"/>
        <v/>
      </c>
      <c r="B352" s="2" t="str">
        <f t="shared" si="2"/>
        <v/>
      </c>
      <c r="D352" s="4"/>
    </row>
    <row r="353">
      <c r="A353" s="7" t="str">
        <f t="shared" si="1"/>
        <v/>
      </c>
      <c r="B353" s="2" t="str">
        <f t="shared" si="2"/>
        <v/>
      </c>
      <c r="D353" s="4"/>
    </row>
    <row r="354">
      <c r="A354" s="7" t="str">
        <f t="shared" si="1"/>
        <v/>
      </c>
      <c r="B354" s="2" t="str">
        <f t="shared" si="2"/>
        <v/>
      </c>
      <c r="D354" s="4"/>
    </row>
    <row r="355">
      <c r="A355" s="7" t="str">
        <f t="shared" si="1"/>
        <v/>
      </c>
      <c r="B355" s="2" t="str">
        <f t="shared" si="2"/>
        <v/>
      </c>
      <c r="D355" s="4"/>
    </row>
    <row r="356">
      <c r="A356" s="7" t="str">
        <f t="shared" si="1"/>
        <v/>
      </c>
      <c r="B356" s="2" t="str">
        <f t="shared" si="2"/>
        <v/>
      </c>
      <c r="D356" s="4"/>
    </row>
    <row r="357">
      <c r="A357" s="7" t="str">
        <f t="shared" si="1"/>
        <v/>
      </c>
      <c r="B357" s="2" t="str">
        <f t="shared" si="2"/>
        <v/>
      </c>
      <c r="D357" s="4"/>
    </row>
    <row r="358">
      <c r="A358" s="7" t="str">
        <f t="shared" si="1"/>
        <v/>
      </c>
      <c r="B358" s="2" t="str">
        <f t="shared" si="2"/>
        <v/>
      </c>
      <c r="D358" s="4"/>
    </row>
    <row r="359">
      <c r="A359" s="7" t="str">
        <f t="shared" si="1"/>
        <v/>
      </c>
      <c r="B359" s="2" t="str">
        <f t="shared" si="2"/>
        <v/>
      </c>
      <c r="D359" s="4"/>
    </row>
    <row r="360">
      <c r="A360" s="7" t="str">
        <f t="shared" si="1"/>
        <v/>
      </c>
      <c r="B360" s="2" t="str">
        <f t="shared" si="2"/>
        <v/>
      </c>
      <c r="D360" s="4"/>
    </row>
    <row r="361">
      <c r="A361" s="7" t="str">
        <f t="shared" si="1"/>
        <v/>
      </c>
      <c r="B361" s="2" t="str">
        <f t="shared" si="2"/>
        <v/>
      </c>
      <c r="D361" s="4"/>
    </row>
    <row r="362">
      <c r="A362" s="7" t="str">
        <f t="shared" si="1"/>
        <v/>
      </c>
      <c r="B362" s="2" t="str">
        <f t="shared" si="2"/>
        <v/>
      </c>
      <c r="D362" s="4"/>
    </row>
    <row r="363">
      <c r="A363" s="7" t="str">
        <f t="shared" si="1"/>
        <v/>
      </c>
      <c r="B363" s="2" t="str">
        <f t="shared" si="2"/>
        <v/>
      </c>
      <c r="D363" s="4"/>
    </row>
    <row r="364">
      <c r="A364" s="7" t="str">
        <f t="shared" si="1"/>
        <v/>
      </c>
      <c r="B364" s="2" t="str">
        <f t="shared" si="2"/>
        <v/>
      </c>
      <c r="D364" s="4"/>
    </row>
    <row r="365">
      <c r="A365" s="7" t="str">
        <f t="shared" si="1"/>
        <v/>
      </c>
      <c r="B365" s="2" t="str">
        <f t="shared" si="2"/>
        <v/>
      </c>
      <c r="D365" s="4"/>
    </row>
    <row r="366">
      <c r="A366" s="7" t="str">
        <f t="shared" si="1"/>
        <v/>
      </c>
      <c r="B366" s="2" t="str">
        <f t="shared" si="2"/>
        <v/>
      </c>
      <c r="D366" s="4"/>
    </row>
    <row r="367">
      <c r="A367" s="7" t="str">
        <f t="shared" si="1"/>
        <v/>
      </c>
      <c r="B367" s="2" t="str">
        <f t="shared" si="2"/>
        <v/>
      </c>
      <c r="D367" s="4"/>
    </row>
    <row r="368">
      <c r="A368" s="7" t="str">
        <f t="shared" si="1"/>
        <v/>
      </c>
      <c r="B368" s="2" t="str">
        <f t="shared" si="2"/>
        <v/>
      </c>
      <c r="D368" s="4"/>
    </row>
    <row r="369">
      <c r="A369" s="7" t="str">
        <f t="shared" si="1"/>
        <v/>
      </c>
      <c r="B369" s="2" t="str">
        <f t="shared" si="2"/>
        <v/>
      </c>
      <c r="D369" s="4"/>
    </row>
    <row r="370">
      <c r="A370" s="7" t="str">
        <f t="shared" si="1"/>
        <v/>
      </c>
      <c r="B370" s="2" t="str">
        <f t="shared" si="2"/>
        <v/>
      </c>
      <c r="D370" s="4"/>
    </row>
    <row r="371">
      <c r="A371" s="7" t="str">
        <f t="shared" si="1"/>
        <v/>
      </c>
      <c r="B371" s="2" t="str">
        <f t="shared" si="2"/>
        <v/>
      </c>
      <c r="D371" s="4"/>
    </row>
    <row r="372">
      <c r="A372" s="7" t="str">
        <f t="shared" si="1"/>
        <v/>
      </c>
      <c r="B372" s="2" t="str">
        <f t="shared" si="2"/>
        <v/>
      </c>
      <c r="D372" s="4"/>
    </row>
    <row r="373">
      <c r="A373" s="7" t="str">
        <f t="shared" si="1"/>
        <v/>
      </c>
      <c r="B373" s="2" t="str">
        <f t="shared" si="2"/>
        <v/>
      </c>
      <c r="D373" s="4"/>
    </row>
    <row r="374">
      <c r="A374" s="7" t="str">
        <f t="shared" si="1"/>
        <v/>
      </c>
      <c r="B374" s="2" t="str">
        <f t="shared" si="2"/>
        <v/>
      </c>
      <c r="D374" s="4"/>
    </row>
    <row r="375">
      <c r="A375" s="7" t="str">
        <f t="shared" si="1"/>
        <v/>
      </c>
      <c r="B375" s="2" t="str">
        <f t="shared" si="2"/>
        <v/>
      </c>
      <c r="D375" s="4"/>
    </row>
    <row r="376">
      <c r="A376" s="7" t="str">
        <f t="shared" si="1"/>
        <v/>
      </c>
      <c r="B376" s="2" t="str">
        <f t="shared" si="2"/>
        <v/>
      </c>
      <c r="D376" s="4"/>
    </row>
    <row r="377">
      <c r="A377" s="7" t="str">
        <f t="shared" si="1"/>
        <v/>
      </c>
      <c r="B377" s="2" t="str">
        <f t="shared" si="2"/>
        <v/>
      </c>
      <c r="D377" s="4"/>
    </row>
    <row r="378">
      <c r="A378" s="7" t="str">
        <f t="shared" si="1"/>
        <v/>
      </c>
      <c r="B378" s="2" t="str">
        <f t="shared" si="2"/>
        <v/>
      </c>
      <c r="D378" s="4"/>
    </row>
    <row r="379">
      <c r="A379" s="7" t="str">
        <f t="shared" si="1"/>
        <v/>
      </c>
      <c r="B379" s="2" t="str">
        <f t="shared" si="2"/>
        <v/>
      </c>
      <c r="D379" s="4"/>
    </row>
    <row r="380">
      <c r="A380" s="7" t="str">
        <f t="shared" si="1"/>
        <v/>
      </c>
      <c r="B380" s="2" t="str">
        <f t="shared" si="2"/>
        <v/>
      </c>
      <c r="D380" s="4"/>
    </row>
    <row r="381">
      <c r="A381" s="7" t="str">
        <f t="shared" si="1"/>
        <v/>
      </c>
      <c r="B381" s="2" t="str">
        <f t="shared" si="2"/>
        <v/>
      </c>
      <c r="D381" s="4"/>
    </row>
    <row r="382">
      <c r="A382" s="7" t="str">
        <f t="shared" si="1"/>
        <v/>
      </c>
      <c r="B382" s="2" t="str">
        <f t="shared" si="2"/>
        <v/>
      </c>
      <c r="D382" s="4"/>
    </row>
    <row r="383">
      <c r="A383" s="7" t="str">
        <f t="shared" si="1"/>
        <v/>
      </c>
      <c r="B383" s="2" t="str">
        <f t="shared" si="2"/>
        <v/>
      </c>
      <c r="D383" s="4"/>
    </row>
    <row r="384">
      <c r="A384" s="7" t="str">
        <f t="shared" si="1"/>
        <v/>
      </c>
      <c r="B384" s="2" t="str">
        <f t="shared" si="2"/>
        <v/>
      </c>
      <c r="D384" s="4"/>
    </row>
    <row r="385">
      <c r="A385" s="7" t="str">
        <f t="shared" si="1"/>
        <v/>
      </c>
      <c r="B385" s="2" t="str">
        <f t="shared" si="2"/>
        <v/>
      </c>
      <c r="D385" s="4"/>
    </row>
    <row r="386">
      <c r="A386" s="7" t="str">
        <f t="shared" si="1"/>
        <v/>
      </c>
      <c r="B386" s="2" t="str">
        <f t="shared" si="2"/>
        <v/>
      </c>
      <c r="D386" s="4"/>
    </row>
    <row r="387">
      <c r="A387" s="7" t="str">
        <f t="shared" si="1"/>
        <v/>
      </c>
      <c r="B387" s="2" t="str">
        <f t="shared" si="2"/>
        <v/>
      </c>
      <c r="D387" s="4"/>
    </row>
    <row r="388">
      <c r="A388" s="7" t="str">
        <f t="shared" si="1"/>
        <v/>
      </c>
      <c r="B388" s="2" t="str">
        <f t="shared" si="2"/>
        <v/>
      </c>
      <c r="D388" s="4"/>
    </row>
    <row r="389">
      <c r="A389" s="7" t="str">
        <f t="shared" si="1"/>
        <v/>
      </c>
      <c r="B389" s="2" t="str">
        <f t="shared" si="2"/>
        <v/>
      </c>
      <c r="D389" s="4"/>
    </row>
    <row r="390">
      <c r="A390" s="7" t="str">
        <f t="shared" si="1"/>
        <v/>
      </c>
      <c r="B390" s="2" t="str">
        <f t="shared" si="2"/>
        <v/>
      </c>
      <c r="D390" s="4"/>
    </row>
    <row r="391">
      <c r="A391" s="7" t="str">
        <f t="shared" si="1"/>
        <v/>
      </c>
      <c r="B391" s="2" t="str">
        <f t="shared" si="2"/>
        <v/>
      </c>
      <c r="D391" s="4"/>
    </row>
    <row r="392">
      <c r="A392" s="7" t="str">
        <f t="shared" si="1"/>
        <v/>
      </c>
      <c r="B392" s="2" t="str">
        <f t="shared" si="2"/>
        <v/>
      </c>
      <c r="D392" s="4"/>
    </row>
    <row r="393">
      <c r="A393" s="7" t="str">
        <f t="shared" si="1"/>
        <v/>
      </c>
      <c r="B393" s="2" t="str">
        <f t="shared" si="2"/>
        <v/>
      </c>
      <c r="D393" s="4"/>
    </row>
    <row r="394">
      <c r="A394" s="7" t="str">
        <f t="shared" si="1"/>
        <v/>
      </c>
      <c r="B394" s="2" t="str">
        <f t="shared" si="2"/>
        <v/>
      </c>
      <c r="D394" s="4"/>
    </row>
    <row r="395">
      <c r="A395" s="7" t="str">
        <f t="shared" si="1"/>
        <v/>
      </c>
      <c r="B395" s="2" t="str">
        <f t="shared" si="2"/>
        <v/>
      </c>
      <c r="D395" s="4"/>
    </row>
    <row r="396">
      <c r="A396" s="7" t="str">
        <f t="shared" si="1"/>
        <v/>
      </c>
      <c r="B396" s="2" t="str">
        <f t="shared" si="2"/>
        <v/>
      </c>
      <c r="D396" s="4"/>
    </row>
    <row r="397">
      <c r="A397" s="7" t="str">
        <f t="shared" si="1"/>
        <v/>
      </c>
      <c r="B397" s="2" t="str">
        <f t="shared" si="2"/>
        <v/>
      </c>
      <c r="D397" s="4"/>
    </row>
    <row r="398">
      <c r="A398" s="7" t="str">
        <f t="shared" si="1"/>
        <v/>
      </c>
      <c r="B398" s="2" t="str">
        <f t="shared" si="2"/>
        <v/>
      </c>
      <c r="D398" s="4"/>
    </row>
    <row r="399">
      <c r="A399" s="7" t="str">
        <f t="shared" si="1"/>
        <v/>
      </c>
      <c r="B399" s="2" t="str">
        <f t="shared" si="2"/>
        <v/>
      </c>
      <c r="D399" s="4"/>
    </row>
    <row r="400">
      <c r="A400" s="7" t="str">
        <f t="shared" si="1"/>
        <v/>
      </c>
      <c r="B400" s="2" t="str">
        <f t="shared" si="2"/>
        <v/>
      </c>
      <c r="D400" s="4"/>
    </row>
    <row r="401">
      <c r="A401" s="7" t="str">
        <f t="shared" si="1"/>
        <v/>
      </c>
      <c r="B401" s="2" t="str">
        <f t="shared" si="2"/>
        <v/>
      </c>
      <c r="D401" s="4"/>
    </row>
    <row r="402">
      <c r="A402" s="7" t="str">
        <f t="shared" si="1"/>
        <v/>
      </c>
      <c r="B402" s="2" t="str">
        <f t="shared" si="2"/>
        <v/>
      </c>
      <c r="D402" s="4"/>
    </row>
    <row r="403">
      <c r="A403" s="7" t="str">
        <f t="shared" si="1"/>
        <v/>
      </c>
      <c r="B403" s="2" t="str">
        <f t="shared" si="2"/>
        <v/>
      </c>
      <c r="D403" s="4"/>
    </row>
    <row r="404">
      <c r="A404" s="7" t="str">
        <f t="shared" si="1"/>
        <v/>
      </c>
      <c r="B404" s="2" t="str">
        <f t="shared" si="2"/>
        <v/>
      </c>
      <c r="D404" s="4"/>
    </row>
    <row r="405">
      <c r="A405" s="7" t="str">
        <f t="shared" si="1"/>
        <v/>
      </c>
      <c r="B405" s="2" t="str">
        <f t="shared" si="2"/>
        <v/>
      </c>
      <c r="D405" s="4"/>
    </row>
    <row r="406">
      <c r="A406" s="7" t="str">
        <f t="shared" si="1"/>
        <v/>
      </c>
      <c r="B406" s="2" t="str">
        <f t="shared" si="2"/>
        <v/>
      </c>
      <c r="D406" s="4"/>
    </row>
    <row r="407">
      <c r="A407" s="7" t="str">
        <f t="shared" si="1"/>
        <v/>
      </c>
      <c r="B407" s="2" t="str">
        <f t="shared" si="2"/>
        <v/>
      </c>
      <c r="D407" s="4"/>
    </row>
    <row r="408">
      <c r="A408" s="7" t="str">
        <f t="shared" si="1"/>
        <v/>
      </c>
      <c r="B408" s="2" t="str">
        <f t="shared" si="2"/>
        <v/>
      </c>
      <c r="D408" s="4"/>
    </row>
    <row r="409">
      <c r="A409" s="7" t="str">
        <f t="shared" si="1"/>
        <v/>
      </c>
      <c r="B409" s="2" t="str">
        <f t="shared" si="2"/>
        <v/>
      </c>
      <c r="D409" s="4"/>
    </row>
    <row r="410">
      <c r="A410" s="7" t="str">
        <f t="shared" si="1"/>
        <v/>
      </c>
      <c r="B410" s="2" t="str">
        <f t="shared" si="2"/>
        <v/>
      </c>
      <c r="D410" s="4"/>
    </row>
    <row r="411">
      <c r="A411" s="7" t="str">
        <f t="shared" si="1"/>
        <v/>
      </c>
      <c r="B411" s="2" t="str">
        <f t="shared" si="2"/>
        <v/>
      </c>
      <c r="D411" s="4"/>
    </row>
    <row r="412">
      <c r="A412" s="7" t="str">
        <f t="shared" si="1"/>
        <v/>
      </c>
      <c r="B412" s="2" t="str">
        <f t="shared" si="2"/>
        <v/>
      </c>
      <c r="D412" s="4"/>
    </row>
    <row r="413">
      <c r="A413" s="7" t="str">
        <f t="shared" si="1"/>
        <v/>
      </c>
      <c r="B413" s="2" t="str">
        <f t="shared" si="2"/>
        <v/>
      </c>
      <c r="D413" s="4"/>
    </row>
    <row r="414">
      <c r="A414" s="7" t="str">
        <f t="shared" si="1"/>
        <v/>
      </c>
      <c r="B414" s="2" t="str">
        <f t="shared" si="2"/>
        <v/>
      </c>
      <c r="D414" s="4"/>
    </row>
    <row r="415">
      <c r="A415" s="7" t="str">
        <f t="shared" si="1"/>
        <v/>
      </c>
      <c r="B415" s="2" t="str">
        <f t="shared" si="2"/>
        <v/>
      </c>
      <c r="D415" s="4"/>
    </row>
    <row r="416">
      <c r="A416" s="7" t="str">
        <f t="shared" si="1"/>
        <v/>
      </c>
      <c r="B416" s="2" t="str">
        <f t="shared" si="2"/>
        <v/>
      </c>
      <c r="D416" s="4"/>
    </row>
    <row r="417">
      <c r="A417" s="7" t="str">
        <f t="shared" si="1"/>
        <v/>
      </c>
      <c r="B417" s="2" t="str">
        <f t="shared" si="2"/>
        <v/>
      </c>
      <c r="D417" s="4"/>
    </row>
    <row r="418">
      <c r="A418" s="7" t="str">
        <f t="shared" si="1"/>
        <v/>
      </c>
      <c r="B418" s="2" t="str">
        <f t="shared" si="2"/>
        <v/>
      </c>
      <c r="D418" s="4"/>
    </row>
    <row r="419">
      <c r="A419" s="7" t="str">
        <f t="shared" si="1"/>
        <v/>
      </c>
      <c r="B419" s="2" t="str">
        <f t="shared" si="2"/>
        <v/>
      </c>
      <c r="D419" s="4"/>
    </row>
    <row r="420">
      <c r="A420" s="7" t="str">
        <f t="shared" si="1"/>
        <v/>
      </c>
      <c r="B420" s="2" t="str">
        <f t="shared" si="2"/>
        <v/>
      </c>
      <c r="D420" s="4"/>
    </row>
    <row r="421">
      <c r="A421" s="7" t="str">
        <f t="shared" si="1"/>
        <v/>
      </c>
      <c r="B421" s="2" t="str">
        <f t="shared" si="2"/>
        <v/>
      </c>
      <c r="D421" s="4"/>
    </row>
    <row r="422">
      <c r="A422" s="7" t="str">
        <f t="shared" si="1"/>
        <v/>
      </c>
      <c r="B422" s="2" t="str">
        <f t="shared" si="2"/>
        <v/>
      </c>
      <c r="D422" s="4"/>
    </row>
    <row r="423">
      <c r="A423" s="7" t="str">
        <f t="shared" si="1"/>
        <v/>
      </c>
      <c r="B423" s="2" t="str">
        <f t="shared" si="2"/>
        <v/>
      </c>
      <c r="D423" s="4"/>
    </row>
    <row r="424">
      <c r="A424" s="7" t="str">
        <f t="shared" si="1"/>
        <v/>
      </c>
      <c r="B424" s="2" t="str">
        <f t="shared" si="2"/>
        <v/>
      </c>
      <c r="D424" s="4"/>
    </row>
    <row r="425">
      <c r="A425" s="7" t="str">
        <f t="shared" si="1"/>
        <v/>
      </c>
      <c r="B425" s="2" t="str">
        <f t="shared" si="2"/>
        <v/>
      </c>
      <c r="D425" s="4"/>
    </row>
    <row r="426">
      <c r="A426" s="7" t="str">
        <f t="shared" si="1"/>
        <v/>
      </c>
      <c r="B426" s="2" t="str">
        <f t="shared" si="2"/>
        <v/>
      </c>
      <c r="D426" s="4"/>
    </row>
    <row r="427">
      <c r="A427" s="7" t="str">
        <f t="shared" si="1"/>
        <v/>
      </c>
      <c r="B427" s="2" t="str">
        <f t="shared" si="2"/>
        <v/>
      </c>
      <c r="D427" s="4"/>
    </row>
    <row r="428">
      <c r="A428" s="7" t="str">
        <f t="shared" si="1"/>
        <v/>
      </c>
      <c r="B428" s="2" t="str">
        <f t="shared" si="2"/>
        <v/>
      </c>
      <c r="D428" s="4"/>
    </row>
    <row r="429">
      <c r="A429" s="7" t="str">
        <f t="shared" si="1"/>
        <v/>
      </c>
      <c r="B429" s="2" t="str">
        <f t="shared" si="2"/>
        <v/>
      </c>
      <c r="D429" s="4"/>
    </row>
    <row r="430">
      <c r="A430" s="7" t="str">
        <f t="shared" si="1"/>
        <v/>
      </c>
      <c r="B430" s="2" t="str">
        <f t="shared" si="2"/>
        <v/>
      </c>
      <c r="D430" s="4"/>
    </row>
    <row r="431">
      <c r="A431" s="7" t="str">
        <f t="shared" si="1"/>
        <v/>
      </c>
      <c r="B431" s="2" t="str">
        <f t="shared" si="2"/>
        <v/>
      </c>
      <c r="D431" s="4"/>
    </row>
    <row r="432">
      <c r="A432" s="7" t="str">
        <f t="shared" si="1"/>
        <v/>
      </c>
      <c r="B432" s="2" t="str">
        <f t="shared" si="2"/>
        <v/>
      </c>
      <c r="D432" s="4"/>
    </row>
    <row r="433">
      <c r="A433" s="7" t="str">
        <f t="shared" si="1"/>
        <v/>
      </c>
      <c r="B433" s="2" t="str">
        <f t="shared" si="2"/>
        <v/>
      </c>
      <c r="D433" s="4"/>
    </row>
    <row r="434">
      <c r="A434" s="7" t="str">
        <f t="shared" si="1"/>
        <v/>
      </c>
      <c r="B434" s="2" t="str">
        <f t="shared" si="2"/>
        <v/>
      </c>
      <c r="D434" s="4"/>
    </row>
    <row r="435">
      <c r="A435" s="7" t="str">
        <f t="shared" si="1"/>
        <v/>
      </c>
      <c r="B435" s="2" t="str">
        <f t="shared" si="2"/>
        <v/>
      </c>
      <c r="D435" s="4"/>
    </row>
    <row r="436">
      <c r="A436" s="7" t="str">
        <f t="shared" si="1"/>
        <v/>
      </c>
      <c r="B436" s="2" t="str">
        <f t="shared" si="2"/>
        <v/>
      </c>
      <c r="D436" s="4"/>
    </row>
    <row r="437">
      <c r="A437" s="7" t="str">
        <f t="shared" si="1"/>
        <v/>
      </c>
      <c r="B437" s="2" t="str">
        <f t="shared" si="2"/>
        <v/>
      </c>
      <c r="D437" s="4"/>
    </row>
    <row r="438">
      <c r="A438" s="7" t="str">
        <f t="shared" si="1"/>
        <v/>
      </c>
      <c r="B438" s="2" t="str">
        <f t="shared" si="2"/>
        <v/>
      </c>
      <c r="D438" s="4"/>
    </row>
    <row r="439">
      <c r="A439" s="7" t="str">
        <f t="shared" si="1"/>
        <v/>
      </c>
      <c r="B439" s="2" t="str">
        <f t="shared" si="2"/>
        <v/>
      </c>
      <c r="D439" s="4"/>
    </row>
    <row r="440">
      <c r="A440" s="7" t="str">
        <f t="shared" si="1"/>
        <v/>
      </c>
      <c r="B440" s="2" t="str">
        <f t="shared" si="2"/>
        <v/>
      </c>
      <c r="D440" s="4"/>
    </row>
    <row r="441">
      <c r="A441" s="7" t="str">
        <f t="shared" si="1"/>
        <v/>
      </c>
      <c r="B441" s="2" t="str">
        <f t="shared" si="2"/>
        <v/>
      </c>
      <c r="D441" s="4"/>
    </row>
    <row r="442">
      <c r="A442" s="7" t="str">
        <f t="shared" si="1"/>
        <v/>
      </c>
      <c r="B442" s="2" t="str">
        <f t="shared" si="2"/>
        <v/>
      </c>
      <c r="D442" s="4"/>
    </row>
    <row r="443">
      <c r="A443" s="7" t="str">
        <f t="shared" si="1"/>
        <v/>
      </c>
      <c r="B443" s="2" t="str">
        <f t="shared" si="2"/>
        <v/>
      </c>
      <c r="D443" s="4"/>
    </row>
    <row r="444">
      <c r="A444" s="7" t="str">
        <f t="shared" si="1"/>
        <v/>
      </c>
      <c r="B444" s="2" t="str">
        <f t="shared" si="2"/>
        <v/>
      </c>
      <c r="D444" s="4"/>
    </row>
    <row r="445">
      <c r="A445" s="7" t="str">
        <f t="shared" si="1"/>
        <v/>
      </c>
      <c r="B445" s="2" t="str">
        <f t="shared" si="2"/>
        <v/>
      </c>
      <c r="D445" s="4"/>
    </row>
    <row r="446">
      <c r="A446" s="7" t="str">
        <f t="shared" si="1"/>
        <v/>
      </c>
      <c r="B446" s="2" t="str">
        <f t="shared" si="2"/>
        <v/>
      </c>
      <c r="D446" s="4"/>
    </row>
    <row r="447">
      <c r="A447" s="7" t="str">
        <f t="shared" si="1"/>
        <v/>
      </c>
      <c r="B447" s="2" t="str">
        <f t="shared" si="2"/>
        <v/>
      </c>
      <c r="D447" s="4"/>
    </row>
    <row r="448">
      <c r="A448" s="7" t="str">
        <f t="shared" si="1"/>
        <v/>
      </c>
      <c r="B448" s="2" t="str">
        <f t="shared" si="2"/>
        <v/>
      </c>
      <c r="D448" s="4"/>
    </row>
    <row r="449">
      <c r="A449" s="7" t="str">
        <f t="shared" si="1"/>
        <v/>
      </c>
      <c r="B449" s="2" t="str">
        <f t="shared" si="2"/>
        <v/>
      </c>
      <c r="D449" s="4"/>
    </row>
    <row r="450">
      <c r="A450" s="7" t="str">
        <f t="shared" si="1"/>
        <v/>
      </c>
      <c r="B450" s="2" t="str">
        <f t="shared" si="2"/>
        <v/>
      </c>
      <c r="D450" s="4"/>
    </row>
    <row r="451">
      <c r="A451" s="7" t="str">
        <f t="shared" si="1"/>
        <v/>
      </c>
      <c r="B451" s="2" t="str">
        <f t="shared" si="2"/>
        <v/>
      </c>
      <c r="D451" s="4"/>
    </row>
    <row r="452">
      <c r="A452" s="7" t="str">
        <f t="shared" si="1"/>
        <v/>
      </c>
      <c r="B452" s="2" t="str">
        <f t="shared" si="2"/>
        <v/>
      </c>
      <c r="D452" s="4"/>
    </row>
    <row r="453">
      <c r="A453" s="7" t="str">
        <f t="shared" si="1"/>
        <v/>
      </c>
      <c r="B453" s="2" t="str">
        <f t="shared" si="2"/>
        <v/>
      </c>
      <c r="D453" s="4"/>
    </row>
    <row r="454">
      <c r="A454" s="7" t="str">
        <f t="shared" si="1"/>
        <v/>
      </c>
      <c r="B454" s="2" t="str">
        <f t="shared" si="2"/>
        <v/>
      </c>
      <c r="D454" s="4"/>
    </row>
    <row r="455">
      <c r="A455" s="7" t="str">
        <f t="shared" si="1"/>
        <v/>
      </c>
      <c r="B455" s="2" t="str">
        <f t="shared" si="2"/>
        <v/>
      </c>
      <c r="D455" s="4"/>
    </row>
    <row r="456">
      <c r="A456" s="7" t="str">
        <f t="shared" si="1"/>
        <v/>
      </c>
      <c r="B456" s="2" t="str">
        <f t="shared" si="2"/>
        <v/>
      </c>
      <c r="D456" s="4"/>
    </row>
    <row r="457">
      <c r="A457" s="7" t="str">
        <f t="shared" si="1"/>
        <v/>
      </c>
      <c r="B457" s="2" t="str">
        <f t="shared" si="2"/>
        <v/>
      </c>
      <c r="D457" s="4"/>
    </row>
    <row r="458">
      <c r="A458" s="7" t="str">
        <f t="shared" si="1"/>
        <v/>
      </c>
      <c r="B458" s="2" t="str">
        <f t="shared" si="2"/>
        <v/>
      </c>
      <c r="D458" s="4"/>
    </row>
    <row r="459">
      <c r="A459" s="7" t="str">
        <f t="shared" si="1"/>
        <v/>
      </c>
      <c r="B459" s="2" t="str">
        <f t="shared" si="2"/>
        <v/>
      </c>
      <c r="D459" s="4"/>
    </row>
    <row r="460">
      <c r="A460" s="7" t="str">
        <f t="shared" si="1"/>
        <v/>
      </c>
      <c r="B460" s="2" t="str">
        <f t="shared" si="2"/>
        <v/>
      </c>
      <c r="D460" s="4"/>
    </row>
    <row r="461">
      <c r="A461" s="7" t="str">
        <f t="shared" si="1"/>
        <v/>
      </c>
      <c r="B461" s="2" t="str">
        <f t="shared" si="2"/>
        <v/>
      </c>
      <c r="D461" s="4"/>
    </row>
    <row r="462">
      <c r="A462" s="7" t="str">
        <f t="shared" si="1"/>
        <v/>
      </c>
      <c r="B462" s="2" t="str">
        <f t="shared" si="2"/>
        <v/>
      </c>
      <c r="D462" s="4"/>
    </row>
    <row r="463">
      <c r="A463" s="7" t="str">
        <f t="shared" si="1"/>
        <v/>
      </c>
      <c r="B463" s="2" t="str">
        <f t="shared" si="2"/>
        <v/>
      </c>
      <c r="D463" s="4"/>
    </row>
    <row r="464">
      <c r="A464" s="7" t="str">
        <f t="shared" si="1"/>
        <v/>
      </c>
      <c r="B464" s="2" t="str">
        <f t="shared" si="2"/>
        <v/>
      </c>
      <c r="D464" s="4"/>
    </row>
    <row r="465">
      <c r="A465" s="7" t="str">
        <f t="shared" si="1"/>
        <v/>
      </c>
      <c r="B465" s="2" t="str">
        <f t="shared" si="2"/>
        <v/>
      </c>
      <c r="D465" s="4"/>
    </row>
    <row r="466">
      <c r="A466" s="7" t="str">
        <f t="shared" si="1"/>
        <v/>
      </c>
      <c r="B466" s="2" t="str">
        <f t="shared" si="2"/>
        <v/>
      </c>
      <c r="D466" s="4"/>
    </row>
    <row r="467">
      <c r="A467" s="7" t="str">
        <f t="shared" si="1"/>
        <v/>
      </c>
      <c r="B467" s="2" t="str">
        <f t="shared" si="2"/>
        <v/>
      </c>
      <c r="D467" s="4"/>
    </row>
    <row r="468">
      <c r="A468" s="7" t="str">
        <f t="shared" si="1"/>
        <v/>
      </c>
      <c r="B468" s="2" t="str">
        <f t="shared" si="2"/>
        <v/>
      </c>
      <c r="D468" s="4"/>
    </row>
    <row r="469">
      <c r="A469" s="7" t="str">
        <f t="shared" si="1"/>
        <v/>
      </c>
      <c r="B469" s="2" t="str">
        <f t="shared" si="2"/>
        <v/>
      </c>
      <c r="D469" s="4"/>
    </row>
    <row r="470">
      <c r="A470" s="7" t="str">
        <f t="shared" si="1"/>
        <v/>
      </c>
      <c r="B470" s="2" t="str">
        <f t="shared" si="2"/>
        <v/>
      </c>
      <c r="D470" s="4"/>
    </row>
    <row r="471">
      <c r="A471" s="7" t="str">
        <f t="shared" si="1"/>
        <v/>
      </c>
      <c r="B471" s="2" t="str">
        <f t="shared" si="2"/>
        <v/>
      </c>
      <c r="D471" s="4"/>
    </row>
    <row r="472">
      <c r="A472" s="7" t="str">
        <f t="shared" si="1"/>
        <v/>
      </c>
      <c r="B472" s="2" t="str">
        <f t="shared" si="2"/>
        <v/>
      </c>
      <c r="D472" s="4"/>
    </row>
    <row r="473">
      <c r="A473" s="7" t="str">
        <f t="shared" si="1"/>
        <v/>
      </c>
      <c r="B473" s="2" t="str">
        <f t="shared" si="2"/>
        <v/>
      </c>
      <c r="D473" s="4"/>
    </row>
    <row r="474">
      <c r="A474" s="7" t="str">
        <f t="shared" si="1"/>
        <v/>
      </c>
      <c r="B474" s="2" t="str">
        <f t="shared" si="2"/>
        <v/>
      </c>
      <c r="D474" s="4"/>
    </row>
    <row r="475">
      <c r="A475" s="7" t="str">
        <f t="shared" si="1"/>
        <v/>
      </c>
      <c r="B475" s="2" t="str">
        <f t="shared" si="2"/>
        <v/>
      </c>
      <c r="D475" s="4"/>
    </row>
    <row r="476">
      <c r="A476" s="7" t="str">
        <f t="shared" si="1"/>
        <v/>
      </c>
      <c r="B476" s="2" t="str">
        <f t="shared" si="2"/>
        <v/>
      </c>
      <c r="D476" s="4"/>
    </row>
    <row r="477">
      <c r="A477" s="7" t="str">
        <f t="shared" si="1"/>
        <v/>
      </c>
      <c r="B477" s="2" t="str">
        <f t="shared" si="2"/>
        <v/>
      </c>
      <c r="D477" s="4"/>
    </row>
    <row r="478">
      <c r="A478" s="7" t="str">
        <f t="shared" si="1"/>
        <v/>
      </c>
      <c r="B478" s="2" t="str">
        <f t="shared" si="2"/>
        <v/>
      </c>
      <c r="D478" s="4"/>
    </row>
    <row r="479">
      <c r="A479" s="7" t="str">
        <f t="shared" si="1"/>
        <v/>
      </c>
      <c r="B479" s="2" t="str">
        <f t="shared" si="2"/>
        <v/>
      </c>
      <c r="D479" s="4"/>
    </row>
    <row r="480">
      <c r="A480" s="7" t="str">
        <f t="shared" si="1"/>
        <v/>
      </c>
      <c r="B480" s="2" t="str">
        <f t="shared" si="2"/>
        <v/>
      </c>
      <c r="D480" s="4"/>
    </row>
    <row r="481">
      <c r="A481" s="7" t="str">
        <f t="shared" si="1"/>
        <v/>
      </c>
      <c r="B481" s="2" t="str">
        <f t="shared" si="2"/>
        <v/>
      </c>
      <c r="D481" s="4"/>
    </row>
    <row r="482">
      <c r="A482" s="7" t="str">
        <f t="shared" si="1"/>
        <v/>
      </c>
      <c r="B482" s="2" t="str">
        <f t="shared" si="2"/>
        <v/>
      </c>
      <c r="D482" s="4"/>
    </row>
    <row r="483">
      <c r="A483" s="7" t="str">
        <f t="shared" si="1"/>
        <v/>
      </c>
      <c r="B483" s="2" t="str">
        <f t="shared" si="2"/>
        <v/>
      </c>
      <c r="D483" s="4"/>
    </row>
    <row r="484">
      <c r="A484" s="7" t="str">
        <f t="shared" si="1"/>
        <v/>
      </c>
      <c r="B484" s="2" t="str">
        <f t="shared" si="2"/>
        <v/>
      </c>
      <c r="D484" s="4"/>
    </row>
    <row r="485">
      <c r="A485" s="7" t="str">
        <f t="shared" si="1"/>
        <v/>
      </c>
      <c r="B485" s="2" t="str">
        <f t="shared" si="2"/>
        <v/>
      </c>
      <c r="D485" s="4"/>
    </row>
    <row r="486">
      <c r="A486" s="7" t="str">
        <f t="shared" si="1"/>
        <v/>
      </c>
      <c r="B486" s="2" t="str">
        <f t="shared" si="2"/>
        <v/>
      </c>
      <c r="D486" s="4"/>
    </row>
    <row r="487">
      <c r="A487" s="7" t="str">
        <f t="shared" si="1"/>
        <v/>
      </c>
      <c r="B487" s="2" t="str">
        <f t="shared" si="2"/>
        <v/>
      </c>
      <c r="D487" s="4"/>
    </row>
    <row r="488">
      <c r="A488" s="7" t="str">
        <f t="shared" si="1"/>
        <v/>
      </c>
      <c r="B488" s="2" t="str">
        <f t="shared" si="2"/>
        <v/>
      </c>
      <c r="D488" s="4"/>
    </row>
    <row r="489">
      <c r="A489" s="7" t="str">
        <f t="shared" si="1"/>
        <v/>
      </c>
      <c r="B489" s="2" t="str">
        <f t="shared" si="2"/>
        <v/>
      </c>
      <c r="D489" s="4"/>
    </row>
    <row r="490">
      <c r="A490" s="7" t="str">
        <f t="shared" si="1"/>
        <v/>
      </c>
      <c r="B490" s="2" t="str">
        <f t="shared" si="2"/>
        <v/>
      </c>
      <c r="D490" s="4"/>
    </row>
    <row r="491">
      <c r="A491" s="7" t="str">
        <f t="shared" si="1"/>
        <v/>
      </c>
      <c r="B491" s="2" t="str">
        <f t="shared" si="2"/>
        <v/>
      </c>
      <c r="D491" s="4"/>
    </row>
    <row r="492">
      <c r="A492" s="7" t="str">
        <f t="shared" si="1"/>
        <v/>
      </c>
      <c r="B492" s="2" t="str">
        <f t="shared" si="2"/>
        <v/>
      </c>
      <c r="D492" s="4"/>
    </row>
    <row r="493">
      <c r="A493" s="7" t="str">
        <f t="shared" si="1"/>
        <v/>
      </c>
      <c r="B493" s="2" t="str">
        <f t="shared" si="2"/>
        <v/>
      </c>
      <c r="D493" s="4"/>
    </row>
    <row r="494">
      <c r="A494" s="7" t="str">
        <f t="shared" si="1"/>
        <v/>
      </c>
      <c r="B494" s="2" t="str">
        <f t="shared" si="2"/>
        <v/>
      </c>
      <c r="D494" s="4"/>
    </row>
    <row r="495">
      <c r="A495" s="7" t="str">
        <f t="shared" si="1"/>
        <v/>
      </c>
      <c r="B495" s="2" t="str">
        <f t="shared" si="2"/>
        <v/>
      </c>
      <c r="D495" s="4"/>
    </row>
    <row r="496">
      <c r="A496" s="7" t="str">
        <f t="shared" si="1"/>
        <v/>
      </c>
      <c r="B496" s="2" t="str">
        <f t="shared" si="2"/>
        <v/>
      </c>
      <c r="D496" s="4"/>
    </row>
    <row r="497">
      <c r="A497" s="7" t="str">
        <f t="shared" si="1"/>
        <v/>
      </c>
      <c r="B497" s="2" t="str">
        <f t="shared" si="2"/>
        <v/>
      </c>
      <c r="D497" s="4"/>
    </row>
    <row r="498">
      <c r="A498" s="7" t="str">
        <f t="shared" si="1"/>
        <v/>
      </c>
      <c r="B498" s="2" t="str">
        <f t="shared" si="2"/>
        <v/>
      </c>
      <c r="D498" s="4"/>
    </row>
    <row r="499">
      <c r="A499" s="7" t="str">
        <f t="shared" si="1"/>
        <v/>
      </c>
      <c r="B499" s="2" t="str">
        <f t="shared" si="2"/>
        <v/>
      </c>
      <c r="D499" s="4"/>
    </row>
    <row r="500">
      <c r="A500" s="7" t="str">
        <f t="shared" si="1"/>
        <v/>
      </c>
      <c r="B500" s="2" t="str">
        <f t="shared" si="2"/>
        <v/>
      </c>
      <c r="D500" s="4"/>
    </row>
    <row r="501">
      <c r="A501" s="7" t="str">
        <f t="shared" si="1"/>
        <v/>
      </c>
      <c r="B501" s="2" t="str">
        <f t="shared" si="2"/>
        <v/>
      </c>
      <c r="D501" s="4"/>
    </row>
    <row r="502">
      <c r="A502" s="7" t="str">
        <f t="shared" si="1"/>
        <v/>
      </c>
      <c r="B502" s="2" t="str">
        <f t="shared" si="2"/>
        <v/>
      </c>
      <c r="D502" s="4"/>
    </row>
    <row r="503">
      <c r="A503" s="7" t="str">
        <f t="shared" si="1"/>
        <v/>
      </c>
      <c r="B503" s="2" t="str">
        <f t="shared" si="2"/>
        <v/>
      </c>
      <c r="D503" s="4"/>
    </row>
    <row r="504">
      <c r="A504" s="7" t="str">
        <f t="shared" si="1"/>
        <v/>
      </c>
      <c r="B504" s="2" t="str">
        <f t="shared" si="2"/>
        <v/>
      </c>
      <c r="D504" s="4"/>
    </row>
    <row r="505">
      <c r="A505" s="7" t="str">
        <f t="shared" si="1"/>
        <v/>
      </c>
      <c r="B505" s="2" t="str">
        <f t="shared" si="2"/>
        <v/>
      </c>
      <c r="D505" s="4"/>
    </row>
    <row r="506">
      <c r="A506" s="7" t="str">
        <f t="shared" si="1"/>
        <v/>
      </c>
      <c r="B506" s="2" t="str">
        <f t="shared" si="2"/>
        <v/>
      </c>
      <c r="D506" s="4"/>
    </row>
    <row r="507">
      <c r="A507" s="7" t="str">
        <f t="shared" si="1"/>
        <v/>
      </c>
      <c r="B507" s="2" t="str">
        <f t="shared" si="2"/>
        <v/>
      </c>
      <c r="D507" s="4"/>
    </row>
    <row r="508">
      <c r="A508" s="7" t="str">
        <f t="shared" si="1"/>
        <v/>
      </c>
      <c r="B508" s="2" t="str">
        <f t="shared" si="2"/>
        <v/>
      </c>
      <c r="D508" s="4"/>
    </row>
    <row r="509">
      <c r="A509" s="7" t="str">
        <f t="shared" si="1"/>
        <v/>
      </c>
      <c r="B509" s="2" t="str">
        <f t="shared" si="2"/>
        <v/>
      </c>
      <c r="D509" s="4"/>
    </row>
    <row r="510">
      <c r="A510" s="7" t="str">
        <f t="shared" si="1"/>
        <v/>
      </c>
      <c r="B510" s="2" t="str">
        <f t="shared" si="2"/>
        <v/>
      </c>
      <c r="D510" s="4"/>
    </row>
    <row r="511">
      <c r="A511" s="7" t="str">
        <f t="shared" si="1"/>
        <v/>
      </c>
      <c r="B511" s="2" t="str">
        <f t="shared" si="2"/>
        <v/>
      </c>
      <c r="D511" s="4"/>
    </row>
    <row r="512">
      <c r="A512" s="7" t="str">
        <f t="shared" si="1"/>
        <v/>
      </c>
      <c r="B512" s="2" t="str">
        <f t="shared" si="2"/>
        <v/>
      </c>
      <c r="D512" s="4"/>
    </row>
    <row r="513">
      <c r="A513" s="7" t="str">
        <f t="shared" si="1"/>
        <v/>
      </c>
      <c r="B513" s="2" t="str">
        <f t="shared" si="2"/>
        <v/>
      </c>
      <c r="D513" s="4"/>
    </row>
    <row r="514">
      <c r="A514" s="7" t="str">
        <f t="shared" si="1"/>
        <v/>
      </c>
      <c r="B514" s="2" t="str">
        <f t="shared" si="2"/>
        <v/>
      </c>
      <c r="D514" s="4"/>
    </row>
    <row r="515">
      <c r="A515" s="7" t="str">
        <f t="shared" si="1"/>
        <v/>
      </c>
      <c r="B515" s="2" t="str">
        <f t="shared" si="2"/>
        <v/>
      </c>
      <c r="D515" s="4"/>
    </row>
    <row r="516">
      <c r="A516" s="7" t="str">
        <f t="shared" si="1"/>
        <v/>
      </c>
      <c r="B516" s="2" t="str">
        <f t="shared" si="2"/>
        <v/>
      </c>
      <c r="D516" s="4"/>
    </row>
    <row r="517">
      <c r="A517" s="7" t="str">
        <f t="shared" si="1"/>
        <v/>
      </c>
      <c r="B517" s="2" t="str">
        <f t="shared" si="2"/>
        <v/>
      </c>
      <c r="D517" s="4"/>
    </row>
    <row r="518">
      <c r="A518" s="7" t="str">
        <f t="shared" si="1"/>
        <v/>
      </c>
      <c r="B518" s="2" t="str">
        <f t="shared" si="2"/>
        <v/>
      </c>
      <c r="D518" s="4"/>
    </row>
    <row r="519">
      <c r="A519" s="7" t="str">
        <f t="shared" si="1"/>
        <v/>
      </c>
      <c r="B519" s="2" t="str">
        <f t="shared" si="2"/>
        <v/>
      </c>
      <c r="D519" s="4"/>
    </row>
    <row r="520">
      <c r="A520" s="7" t="str">
        <f t="shared" si="1"/>
        <v/>
      </c>
      <c r="B520" s="2" t="str">
        <f t="shared" si="2"/>
        <v/>
      </c>
      <c r="D520" s="4"/>
    </row>
    <row r="521">
      <c r="A521" s="7" t="str">
        <f t="shared" si="1"/>
        <v/>
      </c>
      <c r="B521" s="2" t="str">
        <f t="shared" si="2"/>
        <v/>
      </c>
      <c r="D521" s="4"/>
    </row>
    <row r="522">
      <c r="A522" s="7" t="str">
        <f t="shared" si="1"/>
        <v/>
      </c>
      <c r="B522" s="2" t="str">
        <f t="shared" si="2"/>
        <v/>
      </c>
      <c r="D522" s="4"/>
    </row>
    <row r="523">
      <c r="A523" s="7" t="str">
        <f t="shared" si="1"/>
        <v/>
      </c>
      <c r="B523" s="2" t="str">
        <f t="shared" si="2"/>
        <v/>
      </c>
      <c r="D523" s="4"/>
    </row>
    <row r="524">
      <c r="A524" s="7" t="str">
        <f t="shared" si="1"/>
        <v/>
      </c>
      <c r="B524" s="2" t="str">
        <f t="shared" si="2"/>
        <v/>
      </c>
      <c r="D524" s="4"/>
    </row>
    <row r="525">
      <c r="A525" s="7" t="str">
        <f t="shared" si="1"/>
        <v/>
      </c>
      <c r="B525" s="2" t="str">
        <f t="shared" si="2"/>
        <v/>
      </c>
      <c r="D525" s="4"/>
    </row>
    <row r="526">
      <c r="A526" s="7" t="str">
        <f t="shared" si="1"/>
        <v/>
      </c>
      <c r="B526" s="2" t="str">
        <f t="shared" si="2"/>
        <v/>
      </c>
      <c r="D526" s="4"/>
    </row>
    <row r="527">
      <c r="A527" s="7" t="str">
        <f t="shared" si="1"/>
        <v/>
      </c>
      <c r="B527" s="2" t="str">
        <f t="shared" si="2"/>
        <v/>
      </c>
      <c r="D527" s="4"/>
    </row>
    <row r="528">
      <c r="A528" s="7" t="str">
        <f t="shared" si="1"/>
        <v/>
      </c>
      <c r="B528" s="2" t="str">
        <f t="shared" si="2"/>
        <v/>
      </c>
      <c r="D528" s="4"/>
    </row>
    <row r="529">
      <c r="A529" s="7" t="str">
        <f t="shared" si="1"/>
        <v/>
      </c>
      <c r="B529" s="2" t="str">
        <f t="shared" si="2"/>
        <v/>
      </c>
      <c r="D529" s="4"/>
    </row>
    <row r="530">
      <c r="A530" s="7" t="str">
        <f t="shared" si="1"/>
        <v/>
      </c>
      <c r="B530" s="2" t="str">
        <f t="shared" si="2"/>
        <v/>
      </c>
      <c r="D530" s="4"/>
    </row>
    <row r="531">
      <c r="A531" s="7" t="str">
        <f t="shared" si="1"/>
        <v/>
      </c>
      <c r="B531" s="2" t="str">
        <f t="shared" si="2"/>
        <v/>
      </c>
      <c r="D531" s="4"/>
    </row>
    <row r="532">
      <c r="A532" s="7" t="str">
        <f t="shared" si="1"/>
        <v/>
      </c>
      <c r="B532" s="2" t="str">
        <f t="shared" si="2"/>
        <v/>
      </c>
      <c r="D532" s="4"/>
    </row>
    <row r="533">
      <c r="A533" s="7" t="str">
        <f t="shared" si="1"/>
        <v/>
      </c>
      <c r="B533" s="2" t="str">
        <f t="shared" si="2"/>
        <v/>
      </c>
      <c r="D533" s="4"/>
    </row>
    <row r="534">
      <c r="A534" s="7" t="str">
        <f t="shared" si="1"/>
        <v/>
      </c>
      <c r="B534" s="2" t="str">
        <f t="shared" si="2"/>
        <v/>
      </c>
      <c r="D534" s="4"/>
    </row>
    <row r="535">
      <c r="A535" s="7" t="str">
        <f t="shared" si="1"/>
        <v/>
      </c>
      <c r="B535" s="2" t="str">
        <f t="shared" si="2"/>
        <v/>
      </c>
      <c r="D535" s="4"/>
    </row>
    <row r="536">
      <c r="A536" s="7" t="str">
        <f t="shared" si="1"/>
        <v/>
      </c>
      <c r="B536" s="2" t="str">
        <f t="shared" si="2"/>
        <v/>
      </c>
      <c r="D536" s="4"/>
    </row>
    <row r="537">
      <c r="A537" s="7" t="str">
        <f t="shared" si="1"/>
        <v/>
      </c>
      <c r="B537" s="2" t="str">
        <f t="shared" si="2"/>
        <v/>
      </c>
      <c r="D537" s="4"/>
    </row>
    <row r="538">
      <c r="A538" s="7" t="str">
        <f t="shared" si="1"/>
        <v/>
      </c>
      <c r="B538" s="2" t="str">
        <f t="shared" si="2"/>
        <v/>
      </c>
      <c r="D538" s="4"/>
    </row>
    <row r="539">
      <c r="A539" s="7" t="str">
        <f t="shared" si="1"/>
        <v/>
      </c>
      <c r="B539" s="2" t="str">
        <f t="shared" si="2"/>
        <v/>
      </c>
      <c r="D539" s="4"/>
    </row>
    <row r="540">
      <c r="A540" s="7" t="str">
        <f t="shared" si="1"/>
        <v/>
      </c>
      <c r="B540" s="2" t="str">
        <f t="shared" si="2"/>
        <v/>
      </c>
      <c r="D540" s="4"/>
    </row>
    <row r="541">
      <c r="A541" s="7" t="str">
        <f t="shared" si="1"/>
        <v/>
      </c>
      <c r="B541" s="2" t="str">
        <f t="shared" si="2"/>
        <v/>
      </c>
      <c r="D541" s="4"/>
    </row>
    <row r="542">
      <c r="A542" s="7" t="str">
        <f t="shared" si="1"/>
        <v/>
      </c>
      <c r="B542" s="2" t="str">
        <f t="shared" si="2"/>
        <v/>
      </c>
      <c r="D542" s="4"/>
    </row>
    <row r="543">
      <c r="A543" s="7" t="str">
        <f t="shared" si="1"/>
        <v/>
      </c>
      <c r="B543" s="2" t="str">
        <f t="shared" si="2"/>
        <v/>
      </c>
      <c r="D543" s="4"/>
    </row>
    <row r="544">
      <c r="A544" s="7" t="str">
        <f t="shared" si="1"/>
        <v/>
      </c>
      <c r="B544" s="2" t="str">
        <f t="shared" si="2"/>
        <v/>
      </c>
      <c r="D544" s="4"/>
    </row>
    <row r="545">
      <c r="A545" s="7" t="str">
        <f t="shared" si="1"/>
        <v/>
      </c>
      <c r="B545" s="2" t="str">
        <f t="shared" si="2"/>
        <v/>
      </c>
      <c r="D545" s="4"/>
    </row>
    <row r="546">
      <c r="A546" s="7" t="str">
        <f t="shared" si="1"/>
        <v/>
      </c>
      <c r="B546" s="2" t="str">
        <f t="shared" si="2"/>
        <v/>
      </c>
      <c r="D546" s="4"/>
    </row>
    <row r="547">
      <c r="A547" s="7" t="str">
        <f t="shared" si="1"/>
        <v/>
      </c>
      <c r="B547" s="2" t="str">
        <f t="shared" si="2"/>
        <v/>
      </c>
      <c r="D547" s="4"/>
    </row>
    <row r="548">
      <c r="A548" s="7" t="str">
        <f t="shared" si="1"/>
        <v/>
      </c>
      <c r="B548" s="2" t="str">
        <f t="shared" si="2"/>
        <v/>
      </c>
      <c r="D548" s="4"/>
    </row>
    <row r="549">
      <c r="A549" s="7" t="str">
        <f t="shared" si="1"/>
        <v/>
      </c>
      <c r="B549" s="2" t="str">
        <f t="shared" si="2"/>
        <v/>
      </c>
      <c r="D549" s="4"/>
    </row>
    <row r="550">
      <c r="A550" s="7" t="str">
        <f t="shared" si="1"/>
        <v/>
      </c>
      <c r="B550" s="2" t="str">
        <f t="shared" si="2"/>
        <v/>
      </c>
      <c r="D550" s="4"/>
    </row>
    <row r="551">
      <c r="A551" s="7" t="str">
        <f t="shared" si="1"/>
        <v/>
      </c>
      <c r="B551" s="2" t="str">
        <f t="shared" si="2"/>
        <v/>
      </c>
      <c r="D551" s="4"/>
    </row>
    <row r="552">
      <c r="A552" s="7" t="str">
        <f t="shared" si="1"/>
        <v/>
      </c>
      <c r="B552" s="2" t="str">
        <f t="shared" si="2"/>
        <v/>
      </c>
      <c r="D552" s="4"/>
    </row>
    <row r="553">
      <c r="A553" s="7" t="str">
        <f t="shared" si="1"/>
        <v/>
      </c>
      <c r="B553" s="2" t="str">
        <f t="shared" si="2"/>
        <v/>
      </c>
      <c r="D553" s="4"/>
    </row>
    <row r="554">
      <c r="A554" s="7" t="str">
        <f t="shared" si="1"/>
        <v/>
      </c>
      <c r="B554" s="2" t="str">
        <f t="shared" si="2"/>
        <v/>
      </c>
      <c r="D554" s="4"/>
    </row>
    <row r="555">
      <c r="A555" s="7" t="str">
        <f t="shared" si="1"/>
        <v/>
      </c>
      <c r="B555" s="2" t="str">
        <f t="shared" si="2"/>
        <v/>
      </c>
      <c r="D555" s="4"/>
    </row>
    <row r="556">
      <c r="A556" s="7" t="str">
        <f t="shared" si="1"/>
        <v/>
      </c>
      <c r="B556" s="2" t="str">
        <f t="shared" si="2"/>
        <v/>
      </c>
      <c r="D556" s="4"/>
    </row>
    <row r="557">
      <c r="A557" s="7" t="str">
        <f t="shared" si="1"/>
        <v/>
      </c>
      <c r="B557" s="2" t="str">
        <f t="shared" si="2"/>
        <v/>
      </c>
      <c r="D557" s="4"/>
    </row>
    <row r="558">
      <c r="A558" s="7" t="str">
        <f t="shared" si="1"/>
        <v/>
      </c>
      <c r="B558" s="2" t="str">
        <f t="shared" si="2"/>
        <v/>
      </c>
      <c r="D558" s="4"/>
    </row>
    <row r="559">
      <c r="A559" s="7" t="str">
        <f t="shared" si="1"/>
        <v/>
      </c>
      <c r="B559" s="2" t="str">
        <f t="shared" si="2"/>
        <v/>
      </c>
      <c r="D559" s="4"/>
    </row>
    <row r="560">
      <c r="A560" s="7" t="str">
        <f t="shared" si="1"/>
        <v/>
      </c>
      <c r="B560" s="2" t="str">
        <f t="shared" si="2"/>
        <v/>
      </c>
      <c r="D560" s="4"/>
    </row>
    <row r="561">
      <c r="A561" s="7" t="str">
        <f t="shared" si="1"/>
        <v/>
      </c>
      <c r="B561" s="2" t="str">
        <f t="shared" si="2"/>
        <v/>
      </c>
      <c r="D561" s="4"/>
    </row>
    <row r="562">
      <c r="A562" s="7" t="str">
        <f t="shared" si="1"/>
        <v/>
      </c>
      <c r="B562" s="2" t="str">
        <f t="shared" si="2"/>
        <v/>
      </c>
      <c r="D562" s="4"/>
    </row>
    <row r="563">
      <c r="A563" s="7" t="str">
        <f t="shared" si="1"/>
        <v/>
      </c>
      <c r="B563" s="2" t="str">
        <f t="shared" si="2"/>
        <v/>
      </c>
      <c r="D563" s="4"/>
    </row>
    <row r="564">
      <c r="A564" s="7" t="str">
        <f t="shared" si="1"/>
        <v/>
      </c>
      <c r="B564" s="2" t="str">
        <f t="shared" si="2"/>
        <v/>
      </c>
      <c r="D564" s="4"/>
    </row>
    <row r="565">
      <c r="A565" s="7" t="str">
        <f t="shared" si="1"/>
        <v/>
      </c>
      <c r="B565" s="2" t="str">
        <f t="shared" si="2"/>
        <v/>
      </c>
      <c r="D565" s="4"/>
    </row>
    <row r="566">
      <c r="A566" s="7" t="str">
        <f t="shared" si="1"/>
        <v/>
      </c>
      <c r="B566" s="2" t="str">
        <f t="shared" si="2"/>
        <v/>
      </c>
      <c r="D566" s="4"/>
    </row>
    <row r="567">
      <c r="A567" s="7" t="str">
        <f t="shared" si="1"/>
        <v/>
      </c>
      <c r="B567" s="2" t="str">
        <f t="shared" si="2"/>
        <v/>
      </c>
      <c r="D567" s="4"/>
    </row>
    <row r="568">
      <c r="A568" s="7" t="str">
        <f t="shared" si="1"/>
        <v/>
      </c>
      <c r="B568" s="2" t="str">
        <f t="shared" si="2"/>
        <v/>
      </c>
      <c r="D568" s="4"/>
    </row>
    <row r="569">
      <c r="A569" s="7" t="str">
        <f t="shared" si="1"/>
        <v/>
      </c>
      <c r="B569" s="2" t="str">
        <f t="shared" si="2"/>
        <v/>
      </c>
      <c r="D569" s="4"/>
    </row>
    <row r="570">
      <c r="A570" s="7" t="str">
        <f t="shared" si="1"/>
        <v/>
      </c>
      <c r="B570" s="2" t="str">
        <f t="shared" si="2"/>
        <v/>
      </c>
      <c r="D570" s="4"/>
    </row>
    <row r="571">
      <c r="A571" s="7" t="str">
        <f t="shared" si="1"/>
        <v/>
      </c>
      <c r="B571" s="2" t="str">
        <f t="shared" si="2"/>
        <v/>
      </c>
      <c r="D571" s="4"/>
    </row>
    <row r="572">
      <c r="A572" s="7" t="str">
        <f t="shared" si="1"/>
        <v/>
      </c>
      <c r="B572" s="2" t="str">
        <f t="shared" si="2"/>
        <v/>
      </c>
      <c r="D572" s="4"/>
    </row>
    <row r="573">
      <c r="A573" s="7" t="str">
        <f t="shared" si="1"/>
        <v/>
      </c>
      <c r="B573" s="2" t="str">
        <f t="shared" si="2"/>
        <v/>
      </c>
      <c r="D573" s="4"/>
    </row>
    <row r="574">
      <c r="A574" s="7" t="str">
        <f t="shared" si="1"/>
        <v/>
      </c>
      <c r="B574" s="2" t="str">
        <f t="shared" si="2"/>
        <v/>
      </c>
      <c r="D574" s="4"/>
    </row>
    <row r="575">
      <c r="A575" s="7" t="str">
        <f t="shared" si="1"/>
        <v/>
      </c>
      <c r="B575" s="2" t="str">
        <f t="shared" si="2"/>
        <v/>
      </c>
      <c r="D575" s="4"/>
    </row>
    <row r="576">
      <c r="A576" s="7" t="str">
        <f t="shared" si="1"/>
        <v/>
      </c>
      <c r="B576" s="2" t="str">
        <f t="shared" si="2"/>
        <v/>
      </c>
      <c r="D576" s="4"/>
    </row>
    <row r="577">
      <c r="A577" s="7" t="str">
        <f t="shared" si="1"/>
        <v/>
      </c>
      <c r="B577" s="2" t="str">
        <f t="shared" si="2"/>
        <v/>
      </c>
      <c r="D577" s="4"/>
    </row>
    <row r="578">
      <c r="A578" s="7" t="str">
        <f t="shared" si="1"/>
        <v/>
      </c>
      <c r="B578" s="2" t="str">
        <f t="shared" si="2"/>
        <v/>
      </c>
      <c r="D578" s="4"/>
    </row>
    <row r="579">
      <c r="A579" s="7" t="str">
        <f t="shared" si="1"/>
        <v/>
      </c>
      <c r="B579" s="2" t="str">
        <f t="shared" si="2"/>
        <v/>
      </c>
      <c r="D579" s="4"/>
    </row>
    <row r="580">
      <c r="A580" s="7" t="str">
        <f t="shared" si="1"/>
        <v/>
      </c>
      <c r="B580" s="2" t="str">
        <f t="shared" si="2"/>
        <v/>
      </c>
      <c r="D580" s="4"/>
    </row>
    <row r="581">
      <c r="A581" s="7" t="str">
        <f t="shared" si="1"/>
        <v/>
      </c>
      <c r="B581" s="2" t="str">
        <f t="shared" si="2"/>
        <v/>
      </c>
      <c r="D581" s="4"/>
    </row>
    <row r="582">
      <c r="A582" s="7" t="str">
        <f t="shared" si="1"/>
        <v/>
      </c>
      <c r="B582" s="2" t="str">
        <f t="shared" si="2"/>
        <v/>
      </c>
      <c r="D582" s="4"/>
    </row>
    <row r="583">
      <c r="A583" s="7" t="str">
        <f t="shared" si="1"/>
        <v/>
      </c>
      <c r="B583" s="2" t="str">
        <f t="shared" si="2"/>
        <v/>
      </c>
      <c r="D583" s="4"/>
    </row>
    <row r="584">
      <c r="A584" s="7" t="str">
        <f t="shared" si="1"/>
        <v/>
      </c>
      <c r="B584" s="2" t="str">
        <f t="shared" si="2"/>
        <v/>
      </c>
      <c r="D584" s="4"/>
    </row>
    <row r="585">
      <c r="A585" s="7" t="str">
        <f t="shared" si="1"/>
        <v/>
      </c>
      <c r="B585" s="2" t="str">
        <f t="shared" si="2"/>
        <v/>
      </c>
      <c r="D585" s="4"/>
    </row>
    <row r="586">
      <c r="A586" s="7" t="str">
        <f t="shared" si="1"/>
        <v/>
      </c>
      <c r="B586" s="2" t="str">
        <f t="shared" si="2"/>
        <v/>
      </c>
      <c r="D586" s="4"/>
    </row>
    <row r="587">
      <c r="A587" s="7" t="str">
        <f t="shared" si="1"/>
        <v/>
      </c>
      <c r="B587" s="2" t="str">
        <f t="shared" si="2"/>
        <v/>
      </c>
      <c r="D587" s="4"/>
    </row>
    <row r="588">
      <c r="A588" s="7" t="str">
        <f t="shared" si="1"/>
        <v/>
      </c>
      <c r="B588" s="2" t="str">
        <f t="shared" si="2"/>
        <v/>
      </c>
      <c r="D588" s="4"/>
    </row>
    <row r="589">
      <c r="A589" s="7" t="str">
        <f t="shared" si="1"/>
        <v/>
      </c>
      <c r="B589" s="2" t="str">
        <f t="shared" si="2"/>
        <v/>
      </c>
      <c r="D589" s="4"/>
    </row>
    <row r="590">
      <c r="A590" s="7" t="str">
        <f t="shared" si="1"/>
        <v/>
      </c>
      <c r="B590" s="2" t="str">
        <f t="shared" si="2"/>
        <v/>
      </c>
      <c r="D590" s="4"/>
    </row>
    <row r="591">
      <c r="A591" s="7" t="str">
        <f t="shared" si="1"/>
        <v/>
      </c>
      <c r="B591" s="2" t="str">
        <f t="shared" si="2"/>
        <v/>
      </c>
      <c r="D591" s="4"/>
    </row>
    <row r="592">
      <c r="A592" s="7" t="str">
        <f t="shared" si="1"/>
        <v/>
      </c>
      <c r="B592" s="2" t="str">
        <f t="shared" si="2"/>
        <v/>
      </c>
      <c r="D592" s="4"/>
    </row>
    <row r="593">
      <c r="A593" s="7" t="str">
        <f t="shared" si="1"/>
        <v/>
      </c>
      <c r="B593" s="2" t="str">
        <f t="shared" si="2"/>
        <v/>
      </c>
      <c r="D593" s="4"/>
    </row>
    <row r="594">
      <c r="A594" s="7" t="str">
        <f t="shared" si="1"/>
        <v/>
      </c>
      <c r="B594" s="2" t="str">
        <f t="shared" si="2"/>
        <v/>
      </c>
      <c r="D594" s="4"/>
    </row>
    <row r="595">
      <c r="A595" s="7" t="str">
        <f t="shared" si="1"/>
        <v/>
      </c>
      <c r="B595" s="2" t="str">
        <f t="shared" si="2"/>
        <v/>
      </c>
      <c r="D595" s="4"/>
    </row>
    <row r="596">
      <c r="A596" s="7" t="str">
        <f t="shared" si="1"/>
        <v/>
      </c>
      <c r="B596" s="2" t="str">
        <f t="shared" si="2"/>
        <v/>
      </c>
      <c r="D596" s="4"/>
    </row>
    <row r="597">
      <c r="A597" s="7" t="str">
        <f t="shared" si="1"/>
        <v/>
      </c>
      <c r="B597" s="2" t="str">
        <f t="shared" si="2"/>
        <v/>
      </c>
      <c r="D597" s="4"/>
    </row>
    <row r="598">
      <c r="A598" s="7" t="str">
        <f t="shared" si="1"/>
        <v/>
      </c>
      <c r="B598" s="2" t="str">
        <f t="shared" si="2"/>
        <v/>
      </c>
      <c r="D598" s="4"/>
    </row>
    <row r="599">
      <c r="A599" s="7" t="str">
        <f t="shared" si="1"/>
        <v/>
      </c>
      <c r="B599" s="2" t="str">
        <f t="shared" si="2"/>
        <v/>
      </c>
      <c r="D599" s="4"/>
    </row>
    <row r="600">
      <c r="A600" s="7" t="str">
        <f t="shared" si="1"/>
        <v/>
      </c>
      <c r="B600" s="2" t="str">
        <f t="shared" si="2"/>
        <v/>
      </c>
      <c r="D600" s="4"/>
    </row>
    <row r="601">
      <c r="A601" s="7" t="str">
        <f t="shared" si="1"/>
        <v/>
      </c>
      <c r="B601" s="2" t="str">
        <f t="shared" si="2"/>
        <v/>
      </c>
      <c r="D601" s="4"/>
    </row>
    <row r="602">
      <c r="A602" s="7" t="str">
        <f t="shared" si="1"/>
        <v/>
      </c>
      <c r="B602" s="2" t="str">
        <f t="shared" si="2"/>
        <v/>
      </c>
      <c r="D602" s="4"/>
    </row>
    <row r="603">
      <c r="A603" s="7" t="str">
        <f t="shared" si="1"/>
        <v/>
      </c>
      <c r="B603" s="2" t="str">
        <f t="shared" si="2"/>
        <v/>
      </c>
      <c r="D603" s="4"/>
    </row>
    <row r="604">
      <c r="A604" s="7" t="str">
        <f t="shared" si="1"/>
        <v/>
      </c>
      <c r="B604" s="2" t="str">
        <f t="shared" si="2"/>
        <v/>
      </c>
      <c r="D604" s="4"/>
    </row>
  </sheetData>
  <mergeCells count="4">
    <mergeCell ref="F10:F11"/>
    <mergeCell ref="G10:G11"/>
    <mergeCell ref="H10:H11"/>
    <mergeCell ref="I10:I11"/>
  </mergeCells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  <pageSetUpPr/>
  </sheetPr>
  <sheetViews>
    <sheetView workbookViewId="0">
      <pane ySplit="3.0" topLeftCell="A4" activePane="bottomLeft" state="frozen"/>
      <selection activeCell="B5" sqref="B5" pane="bottomLeft"/>
    </sheetView>
  </sheetViews>
  <sheetFormatPr customHeight="1" defaultColWidth="12.63" defaultRowHeight="15.75"/>
  <cols>
    <col customWidth="1" hidden="1" min="1" max="4" width="5.13"/>
    <col customWidth="1" min="5" max="5" width="4.0"/>
    <col customWidth="1" min="6" max="6" width="10.25"/>
    <col customWidth="1" min="7" max="7" width="15.5"/>
    <col customWidth="1" min="8" max="8" width="3.5"/>
    <col customWidth="1" min="9" max="9" width="5.38"/>
    <col customWidth="1" min="10" max="10" width="4.38"/>
    <col customWidth="1" min="11" max="11" width="33.25"/>
    <col customWidth="1" min="12" max="12" width="25.38"/>
    <col customWidth="1" min="13" max="13" width="43.38"/>
  </cols>
  <sheetData>
    <row r="1" ht="30.0" customHeight="1">
      <c r="A1" s="26"/>
      <c r="B1" s="27"/>
      <c r="C1" s="27"/>
      <c r="D1" s="27"/>
      <c r="E1" s="28"/>
      <c r="F1" s="29"/>
      <c r="G1" s="30"/>
      <c r="H1" s="31"/>
      <c r="I1" s="31"/>
      <c r="J1" s="31"/>
      <c r="K1" s="32"/>
      <c r="L1" s="32"/>
      <c r="M1" s="33"/>
    </row>
    <row r="2" ht="60.0" customHeight="1">
      <c r="A2" s="26"/>
      <c r="B2" s="27" t="s">
        <v>276</v>
      </c>
      <c r="C2" s="27" t="s">
        <v>277</v>
      </c>
      <c r="D2" s="27" t="s">
        <v>278</v>
      </c>
      <c r="E2" s="28"/>
      <c r="F2" s="29"/>
      <c r="G2" s="30" t="str">
        <f t="array" ref="G2">indirect("'sheet3'!E"&amp;2)</f>
        <v>JURNAL MENGAJAR GURU SMP NEGERI 1 TURI SEMESTER 1 TAHUN PELAJARAN 2020/2021</v>
      </c>
      <c r="H2" s="31"/>
      <c r="I2" s="31"/>
      <c r="J2" s="31"/>
      <c r="K2" s="32"/>
      <c r="L2" s="32"/>
      <c r="M2" s="33"/>
    </row>
    <row r="3">
      <c r="A3" s="26"/>
      <c r="B3" s="34"/>
      <c r="C3" s="34">
        <f t="array" ref="C3">row(index(Sheet3!$B$1:$B$604,match(D3,Sheet3!$B$1:$B$604,0)))+countif(Sheet3!$B$1:$B$604,(index(Sheet3!$B$1:$B$604,match(D3,Sheet3!$B$1:$B$604,0))))-1</f>
        <v>9</v>
      </c>
      <c r="D3" s="35" t="s">
        <v>279</v>
      </c>
      <c r="E3" s="36" t="s">
        <v>280</v>
      </c>
      <c r="F3" s="37" t="s">
        <v>281</v>
      </c>
      <c r="G3" s="36" t="s">
        <v>2</v>
      </c>
      <c r="H3" s="38" t="s">
        <v>282</v>
      </c>
      <c r="I3" s="37" t="s">
        <v>4</v>
      </c>
      <c r="J3" s="37" t="s">
        <v>283</v>
      </c>
      <c r="K3" s="36" t="s">
        <v>284</v>
      </c>
      <c r="L3" s="36" t="s">
        <v>285</v>
      </c>
      <c r="M3" s="36" t="s">
        <v>286</v>
      </c>
    </row>
    <row r="4" ht="30.0" customHeight="1">
      <c r="A4" s="39">
        <f t="array" ref="A4">row(index(Sheet3!$B$1:$B$604,match(D3,Sheet3!$B$1:$B$604,0)))</f>
        <v>2</v>
      </c>
      <c r="B4" s="40">
        <f t="shared" ref="B4:B33" si="1">iferror(text(indirect("Form Responses 1!A"&amp;A4),"dd")*100,"")</f>
        <v>2800</v>
      </c>
      <c r="C4" s="40">
        <f t="shared" ref="C4:C33" si="2">iferror(value(LEFT(indirect("Form Responses 1!E"&amp;A4),iferror(find(",",indirect("Form Responses 1!E"&amp;A4)),len(indirect("Form Responses 1!E"&amp;A4))+1)-1))+B4,"")</f>
        <v>2801</v>
      </c>
      <c r="D4" s="41">
        <f t="shared" ref="D4:D33" si="3">iferror(small($C$4:$C$33,E4),"")</f>
        <v>2801</v>
      </c>
      <c r="E4" s="42">
        <v>1.0</v>
      </c>
      <c r="F4" s="43" t="str">
        <f t="shared" ref="F4:F33" si="4">iferror(text((INDEX(INDIRECT("'Form Responses 1'!A"&amp;$A$4):indirect("'Form Responses 1'!A"&amp;$C$3),MATCH(D4,$C$4:$C$33,0))),"dddd")&amp;", "&amp;text((INDEX(INDIRECT("'Form Responses 1'!A"&amp;$A$4):indirect("'Form Responses 1'!A"&amp;$C$3),MATCH(D4,$C$4:$C$33,0))),"dd/mm/yyyy"),"")</f>
        <v>Selasa, 28/07/2020</v>
      </c>
      <c r="G4" s="43" t="str">
        <f t="shared" ref="G4:G33" si="5">iferror(INDEX(INDIRECT("'Form Responses 1'!c"&amp;$A$4):indirect("'Form Responses 1'!c"&amp;$C$3),MATCH(D4,$C$4:$C$33,0)),"")</f>
        <v>10. Prakarya</v>
      </c>
      <c r="H4" s="44" t="str">
        <f t="shared" ref="H4:H33" si="6">iferror(INDEX(INDIRECT("'Form Responses 1'!D"&amp;$A$4):indirect("'Form Responses 1'!D"&amp;$C$3),MATCH($D4,$C$4:$C$33,0)),"")</f>
        <v>7G</v>
      </c>
      <c r="I4" s="44" t="str">
        <f t="shared" ref="I4:I33" si="7">iferror(INDEX(INDIRECT("'Form Responses 1'!E"&amp;$A$4):indirect("'Form Responses 1'!E"&amp;$C$3),MATCH($D4,$C$4:$C$33,0)),"")</f>
        <v>1, 2</v>
      </c>
      <c r="J4" s="44">
        <f t="shared" ref="J4:J33" si="8">iferror(INDEX(INDIRECT("'Form Responses 1'!F"&amp;$A$4):indirect("'Form Responses 1'!F"&amp;$C$3),MATCH($D4,$C$4:$C$33,0)),"")</f>
        <v>1</v>
      </c>
      <c r="K4" s="43" t="str">
        <f t="shared" ref="K4:K33" si="9">iferror(INDEX(INDIRECT("'Form Responses 1'!G"&amp;$A$4):indirect("'Form Responses 1'!G"&amp;$C$3),MATCH($D4,$C$4:$C$33,0)),"")</f>
        <v>Pengolahan bahan pangan buah menjadi makanan dan minan</v>
      </c>
      <c r="L4" s="43" t="str">
        <f t="shared" ref="L4:L33" si="10">iferror(INDEX(INDIRECT("'Form Responses 1'!H"&amp;$A$4):indirect("'Form Responses 1'!H"&amp;$C$3),MATCH($D4,$C$4:$C$33,0)),"")</f>
        <v>-</v>
      </c>
      <c r="M4" s="43" t="str">
        <f t="shared" ref="M4:M33" si="11">iferror(INDEX(INDIRECT("'Form Responses 1'!I"&amp;$A$4):indirect("'Form Responses 1'!I"&amp;$C$3),MATCH($D4,$C$4:$C$33,0)),"")</f>
        <v>Tugas dikumpulkan terakhir jam 17.00</v>
      </c>
    </row>
    <row r="5" ht="30.0" customHeight="1">
      <c r="A5" s="26">
        <f t="shared" ref="A5:A33" si="12">if($A$4+E4&lt;=$C$3,$A$4+E4,"")</f>
        <v>3</v>
      </c>
      <c r="B5" s="40">
        <f t="shared" si="1"/>
        <v>2800</v>
      </c>
      <c r="C5" s="40">
        <f t="shared" si="2"/>
        <v>2803</v>
      </c>
      <c r="D5" s="41">
        <f t="shared" si="3"/>
        <v>2803</v>
      </c>
      <c r="E5" s="42">
        <v>2.0</v>
      </c>
      <c r="F5" s="43" t="str">
        <f t="shared" si="4"/>
        <v>Selasa, 28/07/2020</v>
      </c>
      <c r="G5" s="43" t="str">
        <f t="shared" si="5"/>
        <v>10. Prakarya</v>
      </c>
      <c r="H5" s="44" t="str">
        <f t="shared" si="6"/>
        <v>9G</v>
      </c>
      <c r="I5" s="44" t="str">
        <f t="shared" si="7"/>
        <v>3, 4</v>
      </c>
      <c r="J5" s="44">
        <f t="shared" si="8"/>
        <v>1</v>
      </c>
      <c r="K5" s="43" t="str">
        <f t="shared" si="9"/>
        <v>Pengolahan bahan pangan hasil peternakan dan perikanan</v>
      </c>
      <c r="L5" s="43" t="str">
        <f t="shared" si="10"/>
        <v>-</v>
      </c>
      <c r="M5" s="43" t="str">
        <f t="shared" si="11"/>
        <v>Tugas dikerjakan d buku tulis dan d kumpulkan saat ptm</v>
      </c>
    </row>
    <row r="6" ht="30.0" customHeight="1">
      <c r="A6" s="26">
        <f t="shared" si="12"/>
        <v>4</v>
      </c>
      <c r="B6" s="40">
        <f t="shared" si="1"/>
        <v>2800</v>
      </c>
      <c r="C6" s="40">
        <f t="shared" si="2"/>
        <v>2808</v>
      </c>
      <c r="D6" s="41">
        <f t="shared" si="3"/>
        <v>2806</v>
      </c>
      <c r="E6" s="42">
        <v>3.0</v>
      </c>
      <c r="F6" s="43" t="str">
        <f t="shared" si="4"/>
        <v>Selasa, 28/07/2020</v>
      </c>
      <c r="G6" s="43" t="str">
        <f t="shared" si="5"/>
        <v>10. Prakarya</v>
      </c>
      <c r="H6" s="44" t="str">
        <f t="shared" si="6"/>
        <v>7H</v>
      </c>
      <c r="I6" s="44" t="str">
        <f t="shared" si="7"/>
        <v>6, 7</v>
      </c>
      <c r="J6" s="44">
        <f t="shared" si="8"/>
        <v>1</v>
      </c>
      <c r="K6" s="43" t="str">
        <f t="shared" si="9"/>
        <v>Pengolahan buah segar menjadi makanan dan minuman</v>
      </c>
      <c r="L6" s="43" t="str">
        <f t="shared" si="10"/>
        <v>-</v>
      </c>
      <c r="M6" s="43" t="str">
        <f t="shared" si="11"/>
        <v>Tugas d kumpulkan pukul 17.00</v>
      </c>
    </row>
    <row r="7" ht="30.0" customHeight="1">
      <c r="A7" s="26">
        <f t="shared" si="12"/>
        <v>5</v>
      </c>
      <c r="B7" s="40">
        <f t="shared" si="1"/>
        <v>2800</v>
      </c>
      <c r="C7" s="40">
        <f t="shared" si="2"/>
        <v>2806</v>
      </c>
      <c r="D7" s="41">
        <f t="shared" si="3"/>
        <v>2808</v>
      </c>
      <c r="E7" s="42">
        <v>4.0</v>
      </c>
      <c r="F7" s="43" t="str">
        <f t="shared" si="4"/>
        <v>Selasa, 28/07/2020</v>
      </c>
      <c r="G7" s="43" t="str">
        <f t="shared" si="5"/>
        <v>10. Prakarya</v>
      </c>
      <c r="H7" s="44" t="str">
        <f t="shared" si="6"/>
        <v>7F</v>
      </c>
      <c r="I7" s="44" t="str">
        <f t="shared" si="7"/>
        <v>8, 9</v>
      </c>
      <c r="J7" s="44">
        <f t="shared" si="8"/>
        <v>1</v>
      </c>
      <c r="K7" s="43" t="str">
        <f t="shared" si="9"/>
        <v>Pengolahan buah segar menjadi makanan dan minuman</v>
      </c>
      <c r="L7" s="43" t="str">
        <f t="shared" si="10"/>
        <v>-</v>
      </c>
      <c r="M7" s="43" t="str">
        <f t="shared" si="11"/>
        <v>Tugas dikumpulkan jam 17.00</v>
      </c>
    </row>
    <row r="8" ht="30.0" customHeight="1">
      <c r="A8" s="26">
        <f t="shared" si="12"/>
        <v>6</v>
      </c>
      <c r="B8" s="40">
        <f t="shared" si="1"/>
        <v>2900</v>
      </c>
      <c r="C8" s="40">
        <f t="shared" si="2"/>
        <v>2903</v>
      </c>
      <c r="D8" s="41">
        <f t="shared" si="3"/>
        <v>2903</v>
      </c>
      <c r="E8" s="42">
        <v>5.0</v>
      </c>
      <c r="F8" s="43" t="str">
        <f t="shared" si="4"/>
        <v>Rabu, 29/07/2020</v>
      </c>
      <c r="G8" s="43" t="str">
        <f t="shared" si="5"/>
        <v>10. Prakarya</v>
      </c>
      <c r="H8" s="44" t="str">
        <f t="shared" si="6"/>
        <v>9B</v>
      </c>
      <c r="I8" s="44" t="str">
        <f t="shared" si="7"/>
        <v>3, 4</v>
      </c>
      <c r="J8" s="44">
        <f t="shared" si="8"/>
        <v>1</v>
      </c>
      <c r="K8" s="43" t="str">
        <f t="shared" si="9"/>
        <v>Pengolahan bahan pangan yang berasal dari hasil perikanan dan peternakan</v>
      </c>
      <c r="L8" s="43" t="str">
        <f t="shared" si="10"/>
        <v>-</v>
      </c>
      <c r="M8" s="43" t="str">
        <f t="shared" si="11"/>
        <v>Pekerjaan di kumpulkan saat ptm</v>
      </c>
    </row>
    <row r="9" ht="30.0" customHeight="1">
      <c r="A9" s="26">
        <f t="shared" si="12"/>
        <v>7</v>
      </c>
      <c r="B9" s="40">
        <f t="shared" si="1"/>
        <v>2900</v>
      </c>
      <c r="C9" s="40">
        <f t="shared" si="2"/>
        <v>2905</v>
      </c>
      <c r="D9" s="41">
        <f t="shared" si="3"/>
        <v>2905</v>
      </c>
      <c r="E9" s="42">
        <v>6.0</v>
      </c>
      <c r="F9" s="43" t="str">
        <f t="shared" si="4"/>
        <v>Rabu, 29/07/2020</v>
      </c>
      <c r="G9" s="43" t="str">
        <f t="shared" si="5"/>
        <v>10. Prakarya</v>
      </c>
      <c r="H9" s="44" t="str">
        <f t="shared" si="6"/>
        <v>9E</v>
      </c>
      <c r="I9" s="44" t="str">
        <f t="shared" si="7"/>
        <v>5, 6</v>
      </c>
      <c r="J9" s="44">
        <f t="shared" si="8"/>
        <v>1</v>
      </c>
      <c r="K9" s="43" t="str">
        <f t="shared" si="9"/>
        <v>Pengolahan bahan pangan yang berasal dari hasil perikanan dan peternakan</v>
      </c>
      <c r="L9" s="43" t="str">
        <f t="shared" si="10"/>
        <v>-</v>
      </c>
      <c r="M9" s="43" t="str">
        <f t="shared" si="11"/>
        <v>Pekerjaan di kumpulkan saat ptm</v>
      </c>
    </row>
    <row r="10" ht="30.0" customHeight="1">
      <c r="A10" s="26">
        <f t="shared" si="12"/>
        <v>8</v>
      </c>
      <c r="B10" s="40">
        <f t="shared" si="1"/>
        <v>2900</v>
      </c>
      <c r="C10" s="40">
        <f t="shared" si="2"/>
        <v>2908</v>
      </c>
      <c r="D10" s="41">
        <f t="shared" si="3"/>
        <v>2908</v>
      </c>
      <c r="E10" s="42">
        <v>7.0</v>
      </c>
      <c r="F10" s="43" t="str">
        <f t="shared" si="4"/>
        <v>Rabu, 29/07/2020</v>
      </c>
      <c r="G10" s="43" t="str">
        <f t="shared" si="5"/>
        <v>10. Prakarya</v>
      </c>
      <c r="H10" s="44" t="str">
        <f t="shared" si="6"/>
        <v>9F</v>
      </c>
      <c r="I10" s="44" t="str">
        <f t="shared" si="7"/>
        <v>8, 9</v>
      </c>
      <c r="J10" s="44">
        <f t="shared" si="8"/>
        <v>1</v>
      </c>
      <c r="K10" s="43" t="str">
        <f t="shared" si="9"/>
        <v>Pengolahan bahan pangan yang berasal dari hasil perikanan dan peternakan</v>
      </c>
      <c r="L10" s="43" t="str">
        <f t="shared" si="10"/>
        <v>-</v>
      </c>
      <c r="M10" s="43" t="str">
        <f t="shared" si="11"/>
        <v>Pekerjaan di kumpulkan saat ptm</v>
      </c>
    </row>
    <row r="11" ht="30.0" customHeight="1">
      <c r="A11" s="26">
        <f t="shared" si="12"/>
        <v>9</v>
      </c>
      <c r="B11" s="40">
        <f t="shared" si="1"/>
        <v>3000</v>
      </c>
      <c r="C11" s="40">
        <f t="shared" si="2"/>
        <v>3001</v>
      </c>
      <c r="D11" s="41">
        <f t="shared" si="3"/>
        <v>3001</v>
      </c>
      <c r="E11" s="42">
        <v>8.0</v>
      </c>
      <c r="F11" s="43" t="str">
        <f t="shared" si="4"/>
        <v>Kamis, 30/07/2020</v>
      </c>
      <c r="G11" s="43" t="str">
        <f t="shared" si="5"/>
        <v>10. Prakarya</v>
      </c>
      <c r="H11" s="44" t="str">
        <f t="shared" si="6"/>
        <v>9D</v>
      </c>
      <c r="I11" s="44" t="str">
        <f t="shared" si="7"/>
        <v>1, 2</v>
      </c>
      <c r="J11" s="44">
        <f t="shared" si="8"/>
        <v>1</v>
      </c>
      <c r="K11" s="43" t="str">
        <f t="shared" si="9"/>
        <v>Pengolahan hasil perikanan dan peternakan</v>
      </c>
      <c r="L11" s="43" t="str">
        <f t="shared" si="10"/>
        <v>-</v>
      </c>
      <c r="M11" s="43" t="str">
        <f t="shared" si="11"/>
        <v>Jawaban di kumpulkan saat ptm</v>
      </c>
    </row>
    <row r="12" ht="30.0" customHeight="1">
      <c r="A12" s="26" t="str">
        <f t="shared" si="12"/>
        <v/>
      </c>
      <c r="B12" s="40" t="str">
        <f t="shared" si="1"/>
        <v/>
      </c>
      <c r="C12" s="40" t="str">
        <f t="shared" si="2"/>
        <v/>
      </c>
      <c r="D12" s="41" t="str">
        <f t="shared" si="3"/>
        <v/>
      </c>
      <c r="E12" s="42">
        <v>9.0</v>
      </c>
      <c r="F12" s="43" t="str">
        <f t="shared" si="4"/>
        <v/>
      </c>
      <c r="G12" s="43" t="str">
        <f t="shared" si="5"/>
        <v/>
      </c>
      <c r="H12" s="44" t="str">
        <f t="shared" si="6"/>
        <v/>
      </c>
      <c r="I12" s="44" t="str">
        <f t="shared" si="7"/>
        <v/>
      </c>
      <c r="J12" s="44" t="str">
        <f t="shared" si="8"/>
        <v/>
      </c>
      <c r="K12" s="43" t="str">
        <f t="shared" si="9"/>
        <v/>
      </c>
      <c r="L12" s="43" t="str">
        <f t="shared" si="10"/>
        <v/>
      </c>
      <c r="M12" s="43" t="str">
        <f t="shared" si="11"/>
        <v/>
      </c>
    </row>
    <row r="13" ht="30.0" customHeight="1">
      <c r="A13" s="26" t="str">
        <f t="shared" si="12"/>
        <v/>
      </c>
      <c r="B13" s="40" t="str">
        <f t="shared" si="1"/>
        <v/>
      </c>
      <c r="C13" s="40" t="str">
        <f t="shared" si="2"/>
        <v/>
      </c>
      <c r="D13" s="41" t="str">
        <f t="shared" si="3"/>
        <v/>
      </c>
      <c r="E13" s="42">
        <v>10.0</v>
      </c>
      <c r="F13" s="43" t="str">
        <f t="shared" si="4"/>
        <v/>
      </c>
      <c r="G13" s="43" t="str">
        <f t="shared" si="5"/>
        <v/>
      </c>
      <c r="H13" s="44" t="str">
        <f t="shared" si="6"/>
        <v/>
      </c>
      <c r="I13" s="44" t="str">
        <f t="shared" si="7"/>
        <v/>
      </c>
      <c r="J13" s="44" t="str">
        <f t="shared" si="8"/>
        <v/>
      </c>
      <c r="K13" s="43" t="str">
        <f t="shared" si="9"/>
        <v/>
      </c>
      <c r="L13" s="43" t="str">
        <f t="shared" si="10"/>
        <v/>
      </c>
      <c r="M13" s="43" t="str">
        <f t="shared" si="11"/>
        <v/>
      </c>
    </row>
    <row r="14" ht="30.0" customHeight="1">
      <c r="A14" s="26" t="str">
        <f t="shared" si="12"/>
        <v/>
      </c>
      <c r="B14" s="40" t="str">
        <f t="shared" si="1"/>
        <v/>
      </c>
      <c r="C14" s="40" t="str">
        <f t="shared" si="2"/>
        <v/>
      </c>
      <c r="D14" s="41" t="str">
        <f t="shared" si="3"/>
        <v/>
      </c>
      <c r="E14" s="42">
        <v>11.0</v>
      </c>
      <c r="F14" s="43" t="str">
        <f t="shared" si="4"/>
        <v/>
      </c>
      <c r="G14" s="43" t="str">
        <f t="shared" si="5"/>
        <v/>
      </c>
      <c r="H14" s="44" t="str">
        <f t="shared" si="6"/>
        <v/>
      </c>
      <c r="I14" s="44" t="str">
        <f t="shared" si="7"/>
        <v/>
      </c>
      <c r="J14" s="44" t="str">
        <f t="shared" si="8"/>
        <v/>
      </c>
      <c r="K14" s="43" t="str">
        <f t="shared" si="9"/>
        <v/>
      </c>
      <c r="L14" s="43" t="str">
        <f t="shared" si="10"/>
        <v/>
      </c>
      <c r="M14" s="43" t="str">
        <f t="shared" si="11"/>
        <v/>
      </c>
    </row>
    <row r="15" ht="30.0" customHeight="1">
      <c r="A15" s="26" t="str">
        <f t="shared" si="12"/>
        <v/>
      </c>
      <c r="B15" s="40" t="str">
        <f t="shared" si="1"/>
        <v/>
      </c>
      <c r="C15" s="40" t="str">
        <f t="shared" si="2"/>
        <v/>
      </c>
      <c r="D15" s="41" t="str">
        <f t="shared" si="3"/>
        <v/>
      </c>
      <c r="E15" s="42">
        <v>12.0</v>
      </c>
      <c r="F15" s="43" t="str">
        <f t="shared" si="4"/>
        <v/>
      </c>
      <c r="G15" s="43" t="str">
        <f t="shared" si="5"/>
        <v/>
      </c>
      <c r="H15" s="44" t="str">
        <f t="shared" si="6"/>
        <v/>
      </c>
      <c r="I15" s="44" t="str">
        <f t="shared" si="7"/>
        <v/>
      </c>
      <c r="J15" s="44" t="str">
        <f t="shared" si="8"/>
        <v/>
      </c>
      <c r="K15" s="43" t="str">
        <f t="shared" si="9"/>
        <v/>
      </c>
      <c r="L15" s="43" t="str">
        <f t="shared" si="10"/>
        <v/>
      </c>
      <c r="M15" s="43" t="str">
        <f t="shared" si="11"/>
        <v/>
      </c>
    </row>
    <row r="16" ht="30.0" customHeight="1">
      <c r="A16" s="26" t="str">
        <f t="shared" si="12"/>
        <v/>
      </c>
      <c r="B16" s="40" t="str">
        <f t="shared" si="1"/>
        <v/>
      </c>
      <c r="C16" s="40" t="str">
        <f t="shared" si="2"/>
        <v/>
      </c>
      <c r="D16" s="41" t="str">
        <f t="shared" si="3"/>
        <v/>
      </c>
      <c r="E16" s="42">
        <v>13.0</v>
      </c>
      <c r="F16" s="43" t="str">
        <f t="shared" si="4"/>
        <v/>
      </c>
      <c r="G16" s="43" t="str">
        <f t="shared" si="5"/>
        <v/>
      </c>
      <c r="H16" s="44" t="str">
        <f t="shared" si="6"/>
        <v/>
      </c>
      <c r="I16" s="44" t="str">
        <f t="shared" si="7"/>
        <v/>
      </c>
      <c r="J16" s="44" t="str">
        <f t="shared" si="8"/>
        <v/>
      </c>
      <c r="K16" s="43" t="str">
        <f t="shared" si="9"/>
        <v/>
      </c>
      <c r="L16" s="43" t="str">
        <f t="shared" si="10"/>
        <v/>
      </c>
      <c r="M16" s="43" t="str">
        <f t="shared" si="11"/>
        <v/>
      </c>
    </row>
    <row r="17" ht="30.0" customHeight="1">
      <c r="A17" s="26" t="str">
        <f t="shared" si="12"/>
        <v/>
      </c>
      <c r="B17" s="40" t="str">
        <f t="shared" si="1"/>
        <v/>
      </c>
      <c r="C17" s="40" t="str">
        <f t="shared" si="2"/>
        <v/>
      </c>
      <c r="D17" s="41" t="str">
        <f t="shared" si="3"/>
        <v/>
      </c>
      <c r="E17" s="42">
        <v>14.0</v>
      </c>
      <c r="F17" s="43" t="str">
        <f t="shared" si="4"/>
        <v/>
      </c>
      <c r="G17" s="43" t="str">
        <f t="shared" si="5"/>
        <v/>
      </c>
      <c r="H17" s="44" t="str">
        <f t="shared" si="6"/>
        <v/>
      </c>
      <c r="I17" s="44" t="str">
        <f t="shared" si="7"/>
        <v/>
      </c>
      <c r="J17" s="44" t="str">
        <f t="shared" si="8"/>
        <v/>
      </c>
      <c r="K17" s="43" t="str">
        <f t="shared" si="9"/>
        <v/>
      </c>
      <c r="L17" s="43" t="str">
        <f t="shared" si="10"/>
        <v/>
      </c>
      <c r="M17" s="43" t="str">
        <f t="shared" si="11"/>
        <v/>
      </c>
    </row>
    <row r="18" ht="30.0" customHeight="1">
      <c r="A18" s="26" t="str">
        <f t="shared" si="12"/>
        <v/>
      </c>
      <c r="B18" s="40" t="str">
        <f t="shared" si="1"/>
        <v/>
      </c>
      <c r="C18" s="40" t="str">
        <f t="shared" si="2"/>
        <v/>
      </c>
      <c r="D18" s="41" t="str">
        <f t="shared" si="3"/>
        <v/>
      </c>
      <c r="E18" s="42">
        <v>15.0</v>
      </c>
      <c r="F18" s="43" t="str">
        <f t="shared" si="4"/>
        <v/>
      </c>
      <c r="G18" s="43" t="str">
        <f t="shared" si="5"/>
        <v/>
      </c>
      <c r="H18" s="44" t="str">
        <f t="shared" si="6"/>
        <v/>
      </c>
      <c r="I18" s="44" t="str">
        <f t="shared" si="7"/>
        <v/>
      </c>
      <c r="J18" s="44" t="str">
        <f t="shared" si="8"/>
        <v/>
      </c>
      <c r="K18" s="43" t="str">
        <f t="shared" si="9"/>
        <v/>
      </c>
      <c r="L18" s="43" t="str">
        <f t="shared" si="10"/>
        <v/>
      </c>
      <c r="M18" s="43" t="str">
        <f t="shared" si="11"/>
        <v/>
      </c>
    </row>
    <row r="19" ht="30.0" customHeight="1">
      <c r="A19" s="26" t="str">
        <f t="shared" si="12"/>
        <v/>
      </c>
      <c r="B19" s="40" t="str">
        <f t="shared" si="1"/>
        <v/>
      </c>
      <c r="C19" s="40" t="str">
        <f t="shared" si="2"/>
        <v/>
      </c>
      <c r="D19" s="41" t="str">
        <f t="shared" si="3"/>
        <v/>
      </c>
      <c r="E19" s="42">
        <v>16.0</v>
      </c>
      <c r="F19" s="43" t="str">
        <f t="shared" si="4"/>
        <v/>
      </c>
      <c r="G19" s="43" t="str">
        <f t="shared" si="5"/>
        <v/>
      </c>
      <c r="H19" s="44" t="str">
        <f t="shared" si="6"/>
        <v/>
      </c>
      <c r="I19" s="44" t="str">
        <f t="shared" si="7"/>
        <v/>
      </c>
      <c r="J19" s="44" t="str">
        <f t="shared" si="8"/>
        <v/>
      </c>
      <c r="K19" s="43" t="str">
        <f t="shared" si="9"/>
        <v/>
      </c>
      <c r="L19" s="43" t="str">
        <f t="shared" si="10"/>
        <v/>
      </c>
      <c r="M19" s="43" t="str">
        <f t="shared" si="11"/>
        <v/>
      </c>
    </row>
    <row r="20" ht="30.0" customHeight="1">
      <c r="A20" s="26" t="str">
        <f t="shared" si="12"/>
        <v/>
      </c>
      <c r="B20" s="40" t="str">
        <f t="shared" si="1"/>
        <v/>
      </c>
      <c r="C20" s="40" t="str">
        <f t="shared" si="2"/>
        <v/>
      </c>
      <c r="D20" s="41" t="str">
        <f t="shared" si="3"/>
        <v/>
      </c>
      <c r="E20" s="42">
        <v>17.0</v>
      </c>
      <c r="F20" s="43" t="str">
        <f t="shared" si="4"/>
        <v/>
      </c>
      <c r="G20" s="43" t="str">
        <f t="shared" si="5"/>
        <v/>
      </c>
      <c r="H20" s="44" t="str">
        <f t="shared" si="6"/>
        <v/>
      </c>
      <c r="I20" s="44" t="str">
        <f t="shared" si="7"/>
        <v/>
      </c>
      <c r="J20" s="44" t="str">
        <f t="shared" si="8"/>
        <v/>
      </c>
      <c r="K20" s="43" t="str">
        <f t="shared" si="9"/>
        <v/>
      </c>
      <c r="L20" s="43" t="str">
        <f t="shared" si="10"/>
        <v/>
      </c>
      <c r="M20" s="43" t="str">
        <f t="shared" si="11"/>
        <v/>
      </c>
    </row>
    <row r="21" ht="30.0" customHeight="1">
      <c r="A21" s="26" t="str">
        <f t="shared" si="12"/>
        <v/>
      </c>
      <c r="B21" s="40" t="str">
        <f t="shared" si="1"/>
        <v/>
      </c>
      <c r="C21" s="40" t="str">
        <f t="shared" si="2"/>
        <v/>
      </c>
      <c r="D21" s="41" t="str">
        <f t="shared" si="3"/>
        <v/>
      </c>
      <c r="E21" s="42">
        <v>18.0</v>
      </c>
      <c r="F21" s="43" t="str">
        <f t="shared" si="4"/>
        <v/>
      </c>
      <c r="G21" s="43" t="str">
        <f t="shared" si="5"/>
        <v/>
      </c>
      <c r="H21" s="44" t="str">
        <f t="shared" si="6"/>
        <v/>
      </c>
      <c r="I21" s="44" t="str">
        <f t="shared" si="7"/>
        <v/>
      </c>
      <c r="J21" s="44" t="str">
        <f t="shared" si="8"/>
        <v/>
      </c>
      <c r="K21" s="43" t="str">
        <f t="shared" si="9"/>
        <v/>
      </c>
      <c r="L21" s="43" t="str">
        <f t="shared" si="10"/>
        <v/>
      </c>
      <c r="M21" s="43" t="str">
        <f t="shared" si="11"/>
        <v/>
      </c>
    </row>
    <row r="22" ht="30.0" customHeight="1">
      <c r="A22" s="26" t="str">
        <f t="shared" si="12"/>
        <v/>
      </c>
      <c r="B22" s="40" t="str">
        <f t="shared" si="1"/>
        <v/>
      </c>
      <c r="C22" s="40" t="str">
        <f t="shared" si="2"/>
        <v/>
      </c>
      <c r="D22" s="41" t="str">
        <f t="shared" si="3"/>
        <v/>
      </c>
      <c r="E22" s="42">
        <v>19.0</v>
      </c>
      <c r="F22" s="43" t="str">
        <f t="shared" si="4"/>
        <v/>
      </c>
      <c r="G22" s="43" t="str">
        <f t="shared" si="5"/>
        <v/>
      </c>
      <c r="H22" s="44" t="str">
        <f t="shared" si="6"/>
        <v/>
      </c>
      <c r="I22" s="44" t="str">
        <f t="shared" si="7"/>
        <v/>
      </c>
      <c r="J22" s="44" t="str">
        <f t="shared" si="8"/>
        <v/>
      </c>
      <c r="K22" s="43" t="str">
        <f t="shared" si="9"/>
        <v/>
      </c>
      <c r="L22" s="43" t="str">
        <f t="shared" si="10"/>
        <v/>
      </c>
      <c r="M22" s="43" t="str">
        <f t="shared" si="11"/>
        <v/>
      </c>
    </row>
    <row r="23" ht="30.0" customHeight="1">
      <c r="A23" s="26" t="str">
        <f t="shared" si="12"/>
        <v/>
      </c>
      <c r="B23" s="40" t="str">
        <f t="shared" si="1"/>
        <v/>
      </c>
      <c r="C23" s="40" t="str">
        <f t="shared" si="2"/>
        <v/>
      </c>
      <c r="D23" s="41" t="str">
        <f t="shared" si="3"/>
        <v/>
      </c>
      <c r="E23" s="42">
        <v>20.0</v>
      </c>
      <c r="F23" s="43" t="str">
        <f t="shared" si="4"/>
        <v/>
      </c>
      <c r="G23" s="43" t="str">
        <f t="shared" si="5"/>
        <v/>
      </c>
      <c r="H23" s="44" t="str">
        <f t="shared" si="6"/>
        <v/>
      </c>
      <c r="I23" s="44" t="str">
        <f t="shared" si="7"/>
        <v/>
      </c>
      <c r="J23" s="44" t="str">
        <f t="shared" si="8"/>
        <v/>
      </c>
      <c r="K23" s="43" t="str">
        <f t="shared" si="9"/>
        <v/>
      </c>
      <c r="L23" s="43" t="str">
        <f t="shared" si="10"/>
        <v/>
      </c>
      <c r="M23" s="43" t="str">
        <f t="shared" si="11"/>
        <v/>
      </c>
    </row>
    <row r="24" ht="30.0" customHeight="1">
      <c r="A24" s="26" t="str">
        <f t="shared" si="12"/>
        <v/>
      </c>
      <c r="B24" s="40" t="str">
        <f t="shared" si="1"/>
        <v/>
      </c>
      <c r="C24" s="40" t="str">
        <f t="shared" si="2"/>
        <v/>
      </c>
      <c r="D24" s="41" t="str">
        <f t="shared" si="3"/>
        <v/>
      </c>
      <c r="E24" s="42">
        <v>21.0</v>
      </c>
      <c r="F24" s="43" t="str">
        <f t="shared" si="4"/>
        <v/>
      </c>
      <c r="G24" s="43" t="str">
        <f t="shared" si="5"/>
        <v/>
      </c>
      <c r="H24" s="44" t="str">
        <f t="shared" si="6"/>
        <v/>
      </c>
      <c r="I24" s="44" t="str">
        <f t="shared" si="7"/>
        <v/>
      </c>
      <c r="J24" s="44" t="str">
        <f t="shared" si="8"/>
        <v/>
      </c>
      <c r="K24" s="43" t="str">
        <f t="shared" si="9"/>
        <v/>
      </c>
      <c r="L24" s="43" t="str">
        <f t="shared" si="10"/>
        <v/>
      </c>
      <c r="M24" s="43" t="str">
        <f t="shared" si="11"/>
        <v/>
      </c>
    </row>
    <row r="25" ht="30.0" customHeight="1">
      <c r="A25" s="26" t="str">
        <f t="shared" si="12"/>
        <v/>
      </c>
      <c r="B25" s="40" t="str">
        <f t="shared" si="1"/>
        <v/>
      </c>
      <c r="C25" s="40" t="str">
        <f t="shared" si="2"/>
        <v/>
      </c>
      <c r="D25" s="41" t="str">
        <f t="shared" si="3"/>
        <v/>
      </c>
      <c r="E25" s="42">
        <v>22.0</v>
      </c>
      <c r="F25" s="43" t="str">
        <f t="shared" si="4"/>
        <v/>
      </c>
      <c r="G25" s="43" t="str">
        <f t="shared" si="5"/>
        <v/>
      </c>
      <c r="H25" s="44" t="str">
        <f t="shared" si="6"/>
        <v/>
      </c>
      <c r="I25" s="44" t="str">
        <f t="shared" si="7"/>
        <v/>
      </c>
      <c r="J25" s="44" t="str">
        <f t="shared" si="8"/>
        <v/>
      </c>
      <c r="K25" s="43" t="str">
        <f t="shared" si="9"/>
        <v/>
      </c>
      <c r="L25" s="43" t="str">
        <f t="shared" si="10"/>
        <v/>
      </c>
      <c r="M25" s="43" t="str">
        <f t="shared" si="11"/>
        <v/>
      </c>
    </row>
    <row r="26" ht="30.0" customHeight="1">
      <c r="A26" s="26" t="str">
        <f t="shared" si="12"/>
        <v/>
      </c>
      <c r="B26" s="40" t="str">
        <f t="shared" si="1"/>
        <v/>
      </c>
      <c r="C26" s="40" t="str">
        <f t="shared" si="2"/>
        <v/>
      </c>
      <c r="D26" s="41" t="str">
        <f t="shared" si="3"/>
        <v/>
      </c>
      <c r="E26" s="42">
        <v>23.0</v>
      </c>
      <c r="F26" s="43" t="str">
        <f t="shared" si="4"/>
        <v/>
      </c>
      <c r="G26" s="43" t="str">
        <f t="shared" si="5"/>
        <v/>
      </c>
      <c r="H26" s="44" t="str">
        <f t="shared" si="6"/>
        <v/>
      </c>
      <c r="I26" s="44" t="str">
        <f t="shared" si="7"/>
        <v/>
      </c>
      <c r="J26" s="44" t="str">
        <f t="shared" si="8"/>
        <v/>
      </c>
      <c r="K26" s="43" t="str">
        <f t="shared" si="9"/>
        <v/>
      </c>
      <c r="L26" s="43" t="str">
        <f t="shared" si="10"/>
        <v/>
      </c>
      <c r="M26" s="43" t="str">
        <f t="shared" si="11"/>
        <v/>
      </c>
    </row>
    <row r="27" ht="30.0" customHeight="1">
      <c r="A27" s="26" t="str">
        <f t="shared" si="12"/>
        <v/>
      </c>
      <c r="B27" s="40" t="str">
        <f t="shared" si="1"/>
        <v/>
      </c>
      <c r="C27" s="40" t="str">
        <f t="shared" si="2"/>
        <v/>
      </c>
      <c r="D27" s="41" t="str">
        <f t="shared" si="3"/>
        <v/>
      </c>
      <c r="E27" s="42">
        <v>24.0</v>
      </c>
      <c r="F27" s="43" t="str">
        <f t="shared" si="4"/>
        <v/>
      </c>
      <c r="G27" s="43" t="str">
        <f t="shared" si="5"/>
        <v/>
      </c>
      <c r="H27" s="44" t="str">
        <f t="shared" si="6"/>
        <v/>
      </c>
      <c r="I27" s="44" t="str">
        <f t="shared" si="7"/>
        <v/>
      </c>
      <c r="J27" s="44" t="str">
        <f t="shared" si="8"/>
        <v/>
      </c>
      <c r="K27" s="43" t="str">
        <f t="shared" si="9"/>
        <v/>
      </c>
      <c r="L27" s="43" t="str">
        <f t="shared" si="10"/>
        <v/>
      </c>
      <c r="M27" s="43" t="str">
        <f t="shared" si="11"/>
        <v/>
      </c>
    </row>
    <row r="28" ht="30.0" customHeight="1">
      <c r="A28" s="26" t="str">
        <f t="shared" si="12"/>
        <v/>
      </c>
      <c r="B28" s="40" t="str">
        <f t="shared" si="1"/>
        <v/>
      </c>
      <c r="C28" s="40" t="str">
        <f t="shared" si="2"/>
        <v/>
      </c>
      <c r="D28" s="41" t="str">
        <f t="shared" si="3"/>
        <v/>
      </c>
      <c r="E28" s="42">
        <v>25.0</v>
      </c>
      <c r="F28" s="43" t="str">
        <f t="shared" si="4"/>
        <v/>
      </c>
      <c r="G28" s="43" t="str">
        <f t="shared" si="5"/>
        <v/>
      </c>
      <c r="H28" s="44" t="str">
        <f t="shared" si="6"/>
        <v/>
      </c>
      <c r="I28" s="44" t="str">
        <f t="shared" si="7"/>
        <v/>
      </c>
      <c r="J28" s="44" t="str">
        <f t="shared" si="8"/>
        <v/>
      </c>
      <c r="K28" s="43" t="str">
        <f t="shared" si="9"/>
        <v/>
      </c>
      <c r="L28" s="43" t="str">
        <f t="shared" si="10"/>
        <v/>
      </c>
      <c r="M28" s="43" t="str">
        <f t="shared" si="11"/>
        <v/>
      </c>
    </row>
    <row r="29" ht="30.0" customHeight="1">
      <c r="A29" s="26" t="str">
        <f t="shared" si="12"/>
        <v/>
      </c>
      <c r="B29" s="40" t="str">
        <f t="shared" si="1"/>
        <v/>
      </c>
      <c r="C29" s="40" t="str">
        <f t="shared" si="2"/>
        <v/>
      </c>
      <c r="D29" s="41" t="str">
        <f t="shared" si="3"/>
        <v/>
      </c>
      <c r="E29" s="42">
        <v>26.0</v>
      </c>
      <c r="F29" s="43" t="str">
        <f t="shared" si="4"/>
        <v/>
      </c>
      <c r="G29" s="43" t="str">
        <f t="shared" si="5"/>
        <v/>
      </c>
      <c r="H29" s="44" t="str">
        <f t="shared" si="6"/>
        <v/>
      </c>
      <c r="I29" s="44" t="str">
        <f t="shared" si="7"/>
        <v/>
      </c>
      <c r="J29" s="44" t="str">
        <f t="shared" si="8"/>
        <v/>
      </c>
      <c r="K29" s="43" t="str">
        <f t="shared" si="9"/>
        <v/>
      </c>
      <c r="L29" s="43" t="str">
        <f t="shared" si="10"/>
        <v/>
      </c>
      <c r="M29" s="43" t="str">
        <f t="shared" si="11"/>
        <v/>
      </c>
    </row>
    <row r="30" ht="30.0" customHeight="1">
      <c r="A30" s="26" t="str">
        <f t="shared" si="12"/>
        <v/>
      </c>
      <c r="B30" s="40" t="str">
        <f t="shared" si="1"/>
        <v/>
      </c>
      <c r="C30" s="40" t="str">
        <f t="shared" si="2"/>
        <v/>
      </c>
      <c r="D30" s="41" t="str">
        <f t="shared" si="3"/>
        <v/>
      </c>
      <c r="E30" s="42">
        <v>27.0</v>
      </c>
      <c r="F30" s="43" t="str">
        <f t="shared" si="4"/>
        <v/>
      </c>
      <c r="G30" s="43" t="str">
        <f t="shared" si="5"/>
        <v/>
      </c>
      <c r="H30" s="44" t="str">
        <f t="shared" si="6"/>
        <v/>
      </c>
      <c r="I30" s="44" t="str">
        <f t="shared" si="7"/>
        <v/>
      </c>
      <c r="J30" s="44" t="str">
        <f t="shared" si="8"/>
        <v/>
      </c>
      <c r="K30" s="43" t="str">
        <f t="shared" si="9"/>
        <v/>
      </c>
      <c r="L30" s="43" t="str">
        <f t="shared" si="10"/>
        <v/>
      </c>
      <c r="M30" s="43" t="str">
        <f t="shared" si="11"/>
        <v/>
      </c>
    </row>
    <row r="31" ht="30.0" customHeight="1">
      <c r="A31" s="26" t="str">
        <f t="shared" si="12"/>
        <v/>
      </c>
      <c r="B31" s="40" t="str">
        <f t="shared" si="1"/>
        <v/>
      </c>
      <c r="C31" s="40" t="str">
        <f t="shared" si="2"/>
        <v/>
      </c>
      <c r="D31" s="41" t="str">
        <f t="shared" si="3"/>
        <v/>
      </c>
      <c r="E31" s="42">
        <v>28.0</v>
      </c>
      <c r="F31" s="43" t="str">
        <f t="shared" si="4"/>
        <v/>
      </c>
      <c r="G31" s="43" t="str">
        <f t="shared" si="5"/>
        <v/>
      </c>
      <c r="H31" s="44" t="str">
        <f t="shared" si="6"/>
        <v/>
      </c>
      <c r="I31" s="44" t="str">
        <f t="shared" si="7"/>
        <v/>
      </c>
      <c r="J31" s="44" t="str">
        <f t="shared" si="8"/>
        <v/>
      </c>
      <c r="K31" s="43" t="str">
        <f t="shared" si="9"/>
        <v/>
      </c>
      <c r="L31" s="43" t="str">
        <f t="shared" si="10"/>
        <v/>
      </c>
      <c r="M31" s="43" t="str">
        <f t="shared" si="11"/>
        <v/>
      </c>
    </row>
    <row r="32" ht="30.0" customHeight="1">
      <c r="A32" s="26" t="str">
        <f t="shared" si="12"/>
        <v/>
      </c>
      <c r="B32" s="40" t="str">
        <f t="shared" si="1"/>
        <v/>
      </c>
      <c r="C32" s="40" t="str">
        <f t="shared" si="2"/>
        <v/>
      </c>
      <c r="D32" s="41" t="str">
        <f t="shared" si="3"/>
        <v/>
      </c>
      <c r="E32" s="42">
        <v>29.0</v>
      </c>
      <c r="F32" s="43" t="str">
        <f t="shared" si="4"/>
        <v/>
      </c>
      <c r="G32" s="43" t="str">
        <f t="shared" si="5"/>
        <v/>
      </c>
      <c r="H32" s="44" t="str">
        <f t="shared" si="6"/>
        <v/>
      </c>
      <c r="I32" s="44" t="str">
        <f t="shared" si="7"/>
        <v/>
      </c>
      <c r="J32" s="44" t="str">
        <f t="shared" si="8"/>
        <v/>
      </c>
      <c r="K32" s="43" t="str">
        <f t="shared" si="9"/>
        <v/>
      </c>
      <c r="L32" s="43" t="str">
        <f t="shared" si="10"/>
        <v/>
      </c>
      <c r="M32" s="43" t="str">
        <f t="shared" si="11"/>
        <v/>
      </c>
    </row>
    <row r="33" ht="30.0" customHeight="1">
      <c r="A33" s="26" t="str">
        <f t="shared" si="12"/>
        <v/>
      </c>
      <c r="B33" s="40" t="str">
        <f t="shared" si="1"/>
        <v/>
      </c>
      <c r="C33" s="40" t="str">
        <f t="shared" si="2"/>
        <v/>
      </c>
      <c r="D33" s="41" t="str">
        <f t="shared" si="3"/>
        <v/>
      </c>
      <c r="E33" s="42">
        <v>30.0</v>
      </c>
      <c r="F33" s="43" t="str">
        <f t="shared" si="4"/>
        <v/>
      </c>
      <c r="G33" s="43" t="str">
        <f t="shared" si="5"/>
        <v/>
      </c>
      <c r="H33" s="44" t="str">
        <f t="shared" si="6"/>
        <v/>
      </c>
      <c r="I33" s="44" t="str">
        <f t="shared" si="7"/>
        <v/>
      </c>
      <c r="J33" s="44" t="str">
        <f t="shared" si="8"/>
        <v/>
      </c>
      <c r="K33" s="43" t="str">
        <f t="shared" si="9"/>
        <v/>
      </c>
      <c r="L33" s="43" t="str">
        <f t="shared" si="10"/>
        <v/>
      </c>
      <c r="M33" s="43" t="str">
        <f t="shared" si="11"/>
        <v/>
      </c>
    </row>
    <row r="34">
      <c r="A34" s="41"/>
      <c r="B34" s="45"/>
      <c r="C34" s="45"/>
      <c r="D34" s="41"/>
      <c r="E34" s="46"/>
      <c r="F34" s="47"/>
      <c r="G34" s="47"/>
      <c r="H34" s="41"/>
      <c r="I34" s="41"/>
      <c r="J34" s="41"/>
      <c r="K34" s="47"/>
      <c r="L34" s="47"/>
      <c r="M34" s="47"/>
    </row>
    <row r="35">
      <c r="A35" s="41"/>
      <c r="B35" s="41"/>
      <c r="C35" s="41"/>
      <c r="D35" s="41"/>
      <c r="E35" s="46"/>
      <c r="F35" s="48"/>
      <c r="G35" s="47"/>
      <c r="H35" s="41"/>
      <c r="I35" s="41"/>
      <c r="J35" s="41"/>
      <c r="K35" s="47"/>
      <c r="M35" s="48" t="str">
        <f>Sheet3!E9</f>
        <v>Turi,      Juli 2020</v>
      </c>
    </row>
    <row r="36">
      <c r="A36" s="41"/>
      <c r="B36" s="41"/>
      <c r="C36" s="41"/>
      <c r="D36" s="41"/>
      <c r="E36" s="46"/>
      <c r="F36" s="48"/>
      <c r="G36" s="47"/>
      <c r="H36" s="41"/>
      <c r="I36" s="41"/>
      <c r="J36" s="41"/>
      <c r="K36" s="47"/>
      <c r="M36" s="3" t="s">
        <v>287</v>
      </c>
    </row>
    <row r="37">
      <c r="A37" s="41"/>
      <c r="B37" s="41"/>
      <c r="C37" s="41"/>
      <c r="D37" s="41"/>
      <c r="E37" s="46"/>
      <c r="F37" s="47"/>
      <c r="G37" s="47"/>
      <c r="H37" s="41"/>
      <c r="I37" s="41"/>
      <c r="J37" s="41"/>
      <c r="K37" s="47"/>
      <c r="L37" s="47"/>
      <c r="M37" s="47"/>
    </row>
    <row r="38">
      <c r="A38" s="41"/>
      <c r="B38" s="41"/>
      <c r="C38" s="41"/>
      <c r="D38" s="41"/>
      <c r="E38" s="46"/>
      <c r="F38" s="47"/>
      <c r="G38" s="47"/>
      <c r="H38" s="41"/>
      <c r="I38" s="41"/>
      <c r="J38" s="41"/>
      <c r="K38" s="47"/>
      <c r="L38" s="47"/>
      <c r="M38" s="47"/>
    </row>
    <row r="39">
      <c r="A39" s="41"/>
      <c r="B39" s="41"/>
      <c r="C39" s="41"/>
      <c r="D39" s="41"/>
      <c r="E39" s="46"/>
      <c r="F39" s="47"/>
      <c r="G39" s="47"/>
      <c r="H39" s="41"/>
      <c r="I39" s="41"/>
      <c r="J39" s="41"/>
      <c r="K39" s="47"/>
      <c r="L39" s="47"/>
      <c r="M39" s="47"/>
    </row>
    <row r="40">
      <c r="A40" s="41"/>
      <c r="B40" s="41"/>
      <c r="C40" s="41"/>
      <c r="D40" s="41"/>
      <c r="E40" s="46"/>
      <c r="F40" s="48"/>
      <c r="G40" s="47"/>
      <c r="H40" s="41"/>
      <c r="I40" s="41"/>
      <c r="J40" s="41"/>
      <c r="K40" s="47"/>
      <c r="L40" s="47"/>
    </row>
    <row r="41">
      <c r="A41" s="41"/>
      <c r="B41" s="41"/>
      <c r="C41" s="41"/>
      <c r="D41" s="41"/>
      <c r="E41" s="46"/>
      <c r="F41" s="48"/>
      <c r="G41" s="47"/>
      <c r="H41" s="41"/>
      <c r="I41" s="41"/>
      <c r="J41" s="41"/>
      <c r="K41" s="47"/>
      <c r="L41" s="47"/>
      <c r="M41" s="48" t="str">
        <f t="array" ref="M41">indirect("'Sheet3'!E"&amp;5)</f>
        <v>Hj. Musriatus Sa'adah,M.Pd</v>
      </c>
    </row>
    <row r="42">
      <c r="A42" s="41"/>
      <c r="B42" s="41"/>
      <c r="C42" s="41"/>
      <c r="D42" s="41"/>
      <c r="E42" s="46"/>
      <c r="F42" s="47"/>
      <c r="G42" s="47"/>
      <c r="H42" s="41"/>
      <c r="I42" s="41"/>
      <c r="J42" s="41"/>
      <c r="K42" s="47"/>
      <c r="L42" s="47"/>
      <c r="M42" s="48" t="str">
        <f t="array" ref="M42">indirect("'Sheet3'!E"&amp;6)</f>
        <v>NIP. 197201272007012006</v>
      </c>
    </row>
  </sheetData>
  <printOptions horizontalCentered="1"/>
  <pageMargins bottom="0.3" footer="0.0" header="0.0" left="0.2" right="0.2" top="1.1"/>
  <pageSetup paperSize="14" orientation="portrait" pageOrder="overThenDown"/>
  <colBreaks count="2" manualBreakCount="2">
    <brk man="1"/>
    <brk id="13" man="1"/>
  </colBreaks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  <pageSetUpPr/>
  </sheetPr>
  <sheetViews>
    <sheetView workbookViewId="0">
      <pane ySplit="3.0" topLeftCell="A4" activePane="bottomLeft" state="frozen"/>
      <selection activeCell="B5" sqref="B5" pane="bottomLeft"/>
    </sheetView>
  </sheetViews>
  <sheetFormatPr customHeight="1" defaultColWidth="12.63" defaultRowHeight="15.75"/>
  <cols>
    <col customWidth="1" hidden="1" min="1" max="4" width="5.13"/>
    <col customWidth="1" min="5" max="5" width="4.0"/>
    <col customWidth="1" min="6" max="6" width="10.25"/>
    <col customWidth="1" min="7" max="7" width="15.5"/>
    <col customWidth="1" min="8" max="8" width="3.5"/>
    <col customWidth="1" min="9" max="9" width="5.38"/>
    <col customWidth="1" min="10" max="10" width="4.38"/>
    <col customWidth="1" min="11" max="11" width="33.25"/>
    <col customWidth="1" min="12" max="12" width="25.38"/>
    <col customWidth="1" min="13" max="13" width="43.38"/>
  </cols>
  <sheetData>
    <row r="1" ht="30.0" customHeight="1">
      <c r="A1" s="26"/>
      <c r="B1" s="41"/>
      <c r="C1" s="27"/>
      <c r="D1" s="27"/>
      <c r="E1" s="28"/>
      <c r="F1" s="29"/>
      <c r="G1" s="30"/>
      <c r="H1" s="31"/>
      <c r="I1" s="31"/>
      <c r="J1" s="31"/>
      <c r="K1" s="32"/>
      <c r="L1" s="32"/>
      <c r="M1" s="33"/>
    </row>
    <row r="2" ht="60.0" customHeight="1">
      <c r="A2" s="26"/>
      <c r="B2" s="41"/>
      <c r="C2" s="27" t="s">
        <v>277</v>
      </c>
      <c r="D2" s="27" t="s">
        <v>278</v>
      </c>
      <c r="E2" s="28"/>
      <c r="F2" s="29"/>
      <c r="G2" s="30" t="str">
        <f t="array" ref="G2">indirect("'sheet3'!E"&amp;2)</f>
        <v>JURNAL MENGAJAR GURU SMP NEGERI 1 TURI SEMESTER 1 TAHUN PELAJARAN 2020/2021</v>
      </c>
      <c r="H2" s="31"/>
      <c r="I2" s="31"/>
      <c r="J2" s="31"/>
      <c r="K2" s="32"/>
      <c r="L2" s="32"/>
      <c r="M2" s="33"/>
    </row>
    <row r="3">
      <c r="A3" s="26"/>
      <c r="B3" s="34"/>
      <c r="C3" s="34">
        <f t="array" ref="C3">row(index(Sheet3!$B$1:$B$604,match(D3,Sheet3!$B$1:$B$604,0)))+countif(Sheet3!$B$1:$B$604,(index(Sheet3!$B$1:$B$604,match(D3,Sheet3!$B$1:$B$604,0))))-1</f>
        <v>47</v>
      </c>
      <c r="D3" s="35" t="s">
        <v>288</v>
      </c>
      <c r="E3" s="36" t="s">
        <v>280</v>
      </c>
      <c r="F3" s="37" t="s">
        <v>281</v>
      </c>
      <c r="G3" s="36" t="s">
        <v>2</v>
      </c>
      <c r="H3" s="38" t="s">
        <v>282</v>
      </c>
      <c r="I3" s="37" t="s">
        <v>4</v>
      </c>
      <c r="J3" s="37" t="s">
        <v>283</v>
      </c>
      <c r="K3" s="36" t="s">
        <v>284</v>
      </c>
      <c r="L3" s="36" t="s">
        <v>285</v>
      </c>
      <c r="M3" s="36" t="s">
        <v>286</v>
      </c>
    </row>
    <row r="4" ht="30.0" customHeight="1">
      <c r="A4" s="39">
        <f t="array" ref="A4">row(index(Sheet3!$B$1:$B$604,match(D3,Sheet3!$B$1:$B$604,0)))</f>
        <v>10</v>
      </c>
      <c r="B4" s="40">
        <f t="shared" ref="B4:B63" si="1">iferror(text(indirect("Form Responses 1!A"&amp;A4),"dd")*100,"")</f>
        <v>300</v>
      </c>
      <c r="C4" s="40">
        <f t="shared" ref="C4:C63" si="2">iferror(value(LEFT(indirect("Form Responses 1!E"&amp;A4),iferror(find(",",indirect("Form Responses 1!E"&amp;A4)),len(indirect("Form Responses 1!E"&amp;A4))+1)-1))+B4,"")</f>
        <v>303</v>
      </c>
      <c r="D4" s="41">
        <f t="shared" ref="D4:D63" si="3">iferror(small($C$4:$C$63,E4),"")</f>
        <v>303</v>
      </c>
      <c r="E4" s="42">
        <v>1.0</v>
      </c>
      <c r="F4" s="43" t="str">
        <f t="shared" ref="F4:F63" si="4">iferror(text((INDEX(INDIRECT("'Form Responses 1'!A"&amp;$A$4):indirect("'Form Responses 1'!A"&amp;$C$3),MATCH(D4,$C$4:$C$63,0))),"dddd")&amp;", "&amp;text((INDEX(INDIRECT("'Form Responses 1'!A"&amp;$A$4):indirect("'Form Responses 1'!A"&amp;$C$3),MATCH(D4,$C$4:$C$63,0))),"dd/mm/yyyy"),"")</f>
        <v>Senin, 03/08/2020</v>
      </c>
      <c r="G4" s="43" t="str">
        <f t="shared" ref="G4:G63" si="5">iferror(INDEX(INDIRECT("'Form Responses 1'!c"&amp;$A$4):indirect("'Form Responses 1'!c"&amp;$C$3),MATCH(D4,$C$4:$C$63,0)),"")</f>
        <v>10. Prakarya</v>
      </c>
      <c r="H4" s="44" t="str">
        <f t="shared" ref="H4:H63" si="6">iferror(INDEX(INDIRECT("'Form Responses 1'!D"&amp;$A$4):indirect("'Form Responses 1'!D"&amp;$C$3),MATCH($D4,$C$4:$C$63,0)),"")</f>
        <v>7E</v>
      </c>
      <c r="I4" s="44" t="str">
        <f t="shared" ref="I4:I63" si="7">iferror(INDEX(INDIRECT("'Form Responses 1'!E"&amp;$A$4):indirect("'Form Responses 1'!E"&amp;$C$3),MATCH($D4,$C$4:$C$63,0)),"")</f>
        <v>3, 4</v>
      </c>
      <c r="J4" s="44">
        <f t="shared" ref="J4:J63" si="8">iferror(INDEX(INDIRECT("'Form Responses 1'!F"&amp;$A$4):indirect("'Form Responses 1'!F"&amp;$C$3),MATCH($D4,$C$4:$C$63,0)),"")</f>
        <v>2</v>
      </c>
      <c r="K4" s="43" t="str">
        <f t="shared" ref="K4:K63" si="9">iferror(INDEX(INDIRECT("'Form Responses 1'!G"&amp;$A$4):indirect("'Form Responses 1'!G"&amp;$C$3),MATCH($D4,$C$4:$C$63,0)),"")</f>
        <v>Identifikasi buah segar</v>
      </c>
      <c r="L4" s="43" t="str">
        <f t="shared" ref="L4:L63" si="10">iferror(INDEX(INDIRECT("'Form Responses 1'!H"&amp;$A$4):indirect("'Form Responses 1'!H"&amp;$C$3),MATCH($D4,$C$4:$C$63,0)),"")</f>
        <v>-</v>
      </c>
      <c r="M4" s="43" t="str">
        <f t="shared" ref="M4:M63" si="11">iferror(INDEX(INDIRECT("'Form Responses 1'!I"&amp;$A$4):indirect("'Form Responses 1'!I"&amp;$C$3),MATCH($D4,$C$4:$C$63,0)),"")</f>
        <v>Tugas dikumpulkan saat ptm</v>
      </c>
    </row>
    <row r="5" ht="30.0" customHeight="1">
      <c r="A5" s="26">
        <f t="shared" ref="A5:A63" si="12">if($A$4+E4&lt;=$C$3,$A$4+E4,"")</f>
        <v>11</v>
      </c>
      <c r="B5" s="40">
        <f t="shared" si="1"/>
        <v>300</v>
      </c>
      <c r="C5" s="40">
        <f t="shared" si="2"/>
        <v>306</v>
      </c>
      <c r="D5" s="41">
        <f t="shared" si="3"/>
        <v>306</v>
      </c>
      <c r="E5" s="42">
        <v>2.0</v>
      </c>
      <c r="F5" s="43" t="str">
        <f t="shared" si="4"/>
        <v>Senin, 03/08/2020</v>
      </c>
      <c r="G5" s="43" t="str">
        <f t="shared" si="5"/>
        <v>10. Prakarya</v>
      </c>
      <c r="H5" s="44" t="str">
        <f t="shared" si="6"/>
        <v>7D</v>
      </c>
      <c r="I5" s="44" t="str">
        <f t="shared" si="7"/>
        <v>6, 7</v>
      </c>
      <c r="J5" s="44">
        <f t="shared" si="8"/>
        <v>2</v>
      </c>
      <c r="K5" s="43" t="str">
        <f t="shared" si="9"/>
        <v>Identifikasi buah segar</v>
      </c>
      <c r="L5" s="43" t="str">
        <f t="shared" si="10"/>
        <v>-</v>
      </c>
      <c r="M5" s="43" t="str">
        <f t="shared" si="11"/>
        <v>Dikumpulkan saat ptm</v>
      </c>
    </row>
    <row r="6" ht="30.0" customHeight="1">
      <c r="A6" s="26">
        <f t="shared" si="12"/>
        <v>12</v>
      </c>
      <c r="B6" s="40">
        <f t="shared" si="1"/>
        <v>300</v>
      </c>
      <c r="C6" s="40">
        <f t="shared" si="2"/>
        <v>308</v>
      </c>
      <c r="D6" s="41">
        <f t="shared" si="3"/>
        <v>308</v>
      </c>
      <c r="E6" s="42">
        <v>3.0</v>
      </c>
      <c r="F6" s="43" t="str">
        <f t="shared" si="4"/>
        <v>Senin, 03/08/2020</v>
      </c>
      <c r="G6" s="43" t="str">
        <f t="shared" si="5"/>
        <v>10. Prakarya</v>
      </c>
      <c r="H6" s="44" t="str">
        <f t="shared" si="6"/>
        <v>7I</v>
      </c>
      <c r="I6" s="44" t="str">
        <f t="shared" si="7"/>
        <v>8, 9</v>
      </c>
      <c r="J6" s="44">
        <f t="shared" si="8"/>
        <v>2</v>
      </c>
      <c r="K6" s="43" t="str">
        <f t="shared" si="9"/>
        <v>Identifikasi buah segar</v>
      </c>
      <c r="L6" s="43" t="str">
        <f t="shared" si="10"/>
        <v>-</v>
      </c>
      <c r="M6" s="43" t="str">
        <f t="shared" si="11"/>
        <v>Dikumpulkan saat ptm</v>
      </c>
    </row>
    <row r="7" ht="30.0" customHeight="1">
      <c r="A7" s="26">
        <f t="shared" si="12"/>
        <v>13</v>
      </c>
      <c r="B7" s="40">
        <f t="shared" si="1"/>
        <v>400</v>
      </c>
      <c r="C7" s="40">
        <f t="shared" si="2"/>
        <v>401</v>
      </c>
      <c r="D7" s="41">
        <f t="shared" si="3"/>
        <v>401</v>
      </c>
      <c r="E7" s="42">
        <v>4.0</v>
      </c>
      <c r="F7" s="43" t="str">
        <f t="shared" si="4"/>
        <v>Selasa, 04/08/2020</v>
      </c>
      <c r="G7" s="43" t="str">
        <f t="shared" si="5"/>
        <v>10. Prakarya</v>
      </c>
      <c r="H7" s="44" t="str">
        <f t="shared" si="6"/>
        <v>7G</v>
      </c>
      <c r="I7" s="44" t="str">
        <f t="shared" si="7"/>
        <v>1, 2</v>
      </c>
      <c r="J7" s="44">
        <f t="shared" si="8"/>
        <v>2</v>
      </c>
      <c r="K7" s="43" t="str">
        <f t="shared" si="9"/>
        <v>Karakteristik buah-buahan</v>
      </c>
      <c r="L7" s="43" t="str">
        <f t="shared" si="10"/>
        <v>-</v>
      </c>
      <c r="M7" s="43" t="str">
        <f t="shared" si="11"/>
        <v>Dikumpulkan saat ptm</v>
      </c>
    </row>
    <row r="8" ht="30.0" customHeight="1">
      <c r="A8" s="26">
        <f t="shared" si="12"/>
        <v>14</v>
      </c>
      <c r="B8" s="40">
        <f t="shared" si="1"/>
        <v>400</v>
      </c>
      <c r="C8" s="40">
        <f t="shared" si="2"/>
        <v>403</v>
      </c>
      <c r="D8" s="41">
        <f t="shared" si="3"/>
        <v>403</v>
      </c>
      <c r="E8" s="42">
        <v>5.0</v>
      </c>
      <c r="F8" s="43" t="str">
        <f t="shared" si="4"/>
        <v>Selasa, 04/08/2020</v>
      </c>
      <c r="G8" s="43" t="str">
        <f t="shared" si="5"/>
        <v>10. Prakarya</v>
      </c>
      <c r="H8" s="44" t="str">
        <f t="shared" si="6"/>
        <v>9G</v>
      </c>
      <c r="I8" s="44" t="str">
        <f t="shared" si="7"/>
        <v>3, 4</v>
      </c>
      <c r="J8" s="44">
        <f t="shared" si="8"/>
        <v>2</v>
      </c>
      <c r="K8" s="43" t="str">
        <f t="shared" si="9"/>
        <v>Pengolahan bahan pangan hasil peternakan dan perikanan</v>
      </c>
      <c r="L8" s="43" t="str">
        <f t="shared" si="10"/>
        <v>-</v>
      </c>
      <c r="M8" s="43" t="str">
        <f t="shared" si="11"/>
        <v>Dikumpulkan saat ptm</v>
      </c>
    </row>
    <row r="9" ht="30.0" customHeight="1">
      <c r="A9" s="26">
        <f t="shared" si="12"/>
        <v>15</v>
      </c>
      <c r="B9" s="40">
        <f t="shared" si="1"/>
        <v>400</v>
      </c>
      <c r="C9" s="40">
        <f t="shared" si="2"/>
        <v>406</v>
      </c>
      <c r="D9" s="41">
        <f t="shared" si="3"/>
        <v>406</v>
      </c>
      <c r="E9" s="42">
        <v>6.0</v>
      </c>
      <c r="F9" s="43" t="str">
        <f t="shared" si="4"/>
        <v>Selasa, 04/08/2020</v>
      </c>
      <c r="G9" s="43" t="str">
        <f t="shared" si="5"/>
        <v>10. Prakarya</v>
      </c>
      <c r="H9" s="44" t="str">
        <f t="shared" si="6"/>
        <v>7H</v>
      </c>
      <c r="I9" s="44" t="str">
        <f t="shared" si="7"/>
        <v>6, 7</v>
      </c>
      <c r="J9" s="44">
        <f t="shared" si="8"/>
        <v>2</v>
      </c>
      <c r="K9" s="43" t="str">
        <f t="shared" si="9"/>
        <v>Karakteristik buah-buahan</v>
      </c>
      <c r="L9" s="43" t="str">
        <f t="shared" si="10"/>
        <v>-</v>
      </c>
      <c r="M9" s="43" t="str">
        <f t="shared" si="11"/>
        <v>Dikumpulkan saat ptm</v>
      </c>
    </row>
    <row r="10" ht="30.0" customHeight="1">
      <c r="A10" s="26">
        <f t="shared" si="12"/>
        <v>16</v>
      </c>
      <c r="B10" s="40">
        <f t="shared" si="1"/>
        <v>400</v>
      </c>
      <c r="C10" s="40">
        <f t="shared" si="2"/>
        <v>408</v>
      </c>
      <c r="D10" s="41">
        <f t="shared" si="3"/>
        <v>408</v>
      </c>
      <c r="E10" s="42">
        <v>7.0</v>
      </c>
      <c r="F10" s="43" t="str">
        <f t="shared" si="4"/>
        <v>Selasa, 04/08/2020</v>
      </c>
      <c r="G10" s="43" t="str">
        <f t="shared" si="5"/>
        <v>10. Prakarya</v>
      </c>
      <c r="H10" s="44" t="str">
        <f t="shared" si="6"/>
        <v>7F</v>
      </c>
      <c r="I10" s="44" t="str">
        <f t="shared" si="7"/>
        <v>8, 9</v>
      </c>
      <c r="J10" s="44">
        <f t="shared" si="8"/>
        <v>2</v>
      </c>
      <c r="K10" s="43" t="str">
        <f t="shared" si="9"/>
        <v>Karakteristik buah-buahan</v>
      </c>
      <c r="L10" s="43" t="str">
        <f t="shared" si="10"/>
        <v>-</v>
      </c>
      <c r="M10" s="43" t="str">
        <f t="shared" si="11"/>
        <v>Dikumpulkan saat ptm</v>
      </c>
    </row>
    <row r="11" ht="30.0" customHeight="1">
      <c r="A11" s="26">
        <f t="shared" si="12"/>
        <v>17</v>
      </c>
      <c r="B11" s="40">
        <f t="shared" si="1"/>
        <v>500</v>
      </c>
      <c r="C11" s="40">
        <f t="shared" si="2"/>
        <v>503</v>
      </c>
      <c r="D11" s="41">
        <f t="shared" si="3"/>
        <v>503</v>
      </c>
      <c r="E11" s="42">
        <v>8.0</v>
      </c>
      <c r="F11" s="43" t="str">
        <f t="shared" si="4"/>
        <v>Rabu, 05/08/2020</v>
      </c>
      <c r="G11" s="43" t="str">
        <f t="shared" si="5"/>
        <v>10. Prakarya</v>
      </c>
      <c r="H11" s="44" t="str">
        <f t="shared" si="6"/>
        <v>9B</v>
      </c>
      <c r="I11" s="44" t="str">
        <f t="shared" si="7"/>
        <v>3, 4</v>
      </c>
      <c r="J11" s="44">
        <f t="shared" si="8"/>
        <v>2</v>
      </c>
      <c r="K11" s="43" t="str">
        <f t="shared" si="9"/>
        <v>Pengolahan bahan pangan hasil peternakan dan perikanan</v>
      </c>
      <c r="L11" s="43" t="str">
        <f t="shared" si="10"/>
        <v>-</v>
      </c>
      <c r="M11" s="43" t="str">
        <f t="shared" si="11"/>
        <v>Dikumpulkan saat ptm</v>
      </c>
    </row>
    <row r="12" ht="30.0" customHeight="1">
      <c r="A12" s="26">
        <f t="shared" si="12"/>
        <v>18</v>
      </c>
      <c r="B12" s="40">
        <f t="shared" si="1"/>
        <v>500</v>
      </c>
      <c r="C12" s="40">
        <f t="shared" si="2"/>
        <v>505</v>
      </c>
      <c r="D12" s="41">
        <f t="shared" si="3"/>
        <v>505</v>
      </c>
      <c r="E12" s="42">
        <v>9.0</v>
      </c>
      <c r="F12" s="43" t="str">
        <f t="shared" si="4"/>
        <v>Rabu, 05/08/2020</v>
      </c>
      <c r="G12" s="43" t="str">
        <f t="shared" si="5"/>
        <v>10. Prakarya</v>
      </c>
      <c r="H12" s="44" t="str">
        <f t="shared" si="6"/>
        <v>9E</v>
      </c>
      <c r="I12" s="44" t="str">
        <f t="shared" si="7"/>
        <v>5, 6</v>
      </c>
      <c r="J12" s="44">
        <f t="shared" si="8"/>
        <v>2</v>
      </c>
      <c r="K12" s="43" t="str">
        <f t="shared" si="9"/>
        <v>Pengolahan bahan pangan hasil peternakan dan perikanan</v>
      </c>
      <c r="L12" s="43" t="str">
        <f t="shared" si="10"/>
        <v>-</v>
      </c>
      <c r="M12" s="43" t="str">
        <f t="shared" si="11"/>
        <v>Dikumpulkan saat ptm</v>
      </c>
    </row>
    <row r="13" ht="30.0" customHeight="1">
      <c r="A13" s="26">
        <f t="shared" si="12"/>
        <v>19</v>
      </c>
      <c r="B13" s="40">
        <f t="shared" si="1"/>
        <v>500</v>
      </c>
      <c r="C13" s="40">
        <f t="shared" si="2"/>
        <v>508</v>
      </c>
      <c r="D13" s="41">
        <f t="shared" si="3"/>
        <v>508</v>
      </c>
      <c r="E13" s="42">
        <v>10.0</v>
      </c>
      <c r="F13" s="43" t="str">
        <f t="shared" si="4"/>
        <v>Rabu, 05/08/2020</v>
      </c>
      <c r="G13" s="43" t="str">
        <f t="shared" si="5"/>
        <v>10. Prakarya</v>
      </c>
      <c r="H13" s="44" t="str">
        <f t="shared" si="6"/>
        <v>9F</v>
      </c>
      <c r="I13" s="44" t="str">
        <f t="shared" si="7"/>
        <v>8, 9</v>
      </c>
      <c r="J13" s="44">
        <f t="shared" si="8"/>
        <v>2</v>
      </c>
      <c r="K13" s="43" t="str">
        <f t="shared" si="9"/>
        <v>Pengolahan bahan pangan hasil peternakan dan perikanan</v>
      </c>
      <c r="L13" s="43" t="str">
        <f t="shared" si="10"/>
        <v>-</v>
      </c>
      <c r="M13" s="43" t="str">
        <f t="shared" si="11"/>
        <v>Dikumpulkan saat ptm</v>
      </c>
    </row>
    <row r="14" ht="30.0" customHeight="1">
      <c r="A14" s="26">
        <f t="shared" si="12"/>
        <v>20</v>
      </c>
      <c r="B14" s="40">
        <f t="shared" si="1"/>
        <v>600</v>
      </c>
      <c r="C14" s="40">
        <f t="shared" si="2"/>
        <v>601</v>
      </c>
      <c r="D14" s="41">
        <f t="shared" si="3"/>
        <v>601</v>
      </c>
      <c r="E14" s="42">
        <v>11.0</v>
      </c>
      <c r="F14" s="43" t="str">
        <f t="shared" si="4"/>
        <v>Kamis, 06/08/2020</v>
      </c>
      <c r="G14" s="43" t="str">
        <f t="shared" si="5"/>
        <v>10. Prakarya</v>
      </c>
      <c r="H14" s="44" t="str">
        <f t="shared" si="6"/>
        <v>9D</v>
      </c>
      <c r="I14" s="44" t="str">
        <f t="shared" si="7"/>
        <v>1, 2</v>
      </c>
      <c r="J14" s="44">
        <f t="shared" si="8"/>
        <v>2</v>
      </c>
      <c r="K14" s="43" t="str">
        <f t="shared" si="9"/>
        <v>Pengolahan bahan pangan hasil perikanan dan peternakan.</v>
      </c>
      <c r="L14" s="43" t="str">
        <f t="shared" si="10"/>
        <v>-</v>
      </c>
      <c r="M14" s="43" t="str">
        <f t="shared" si="11"/>
        <v>Dikumpulkan saat ptm</v>
      </c>
    </row>
    <row r="15" ht="30.0" customHeight="1">
      <c r="A15" s="26">
        <f t="shared" si="12"/>
        <v>21</v>
      </c>
      <c r="B15" s="40">
        <f t="shared" si="1"/>
        <v>700</v>
      </c>
      <c r="C15" s="40">
        <f t="shared" si="2"/>
        <v>701</v>
      </c>
      <c r="D15" s="41">
        <f t="shared" si="3"/>
        <v>701</v>
      </c>
      <c r="E15" s="42">
        <v>12.0</v>
      </c>
      <c r="F15" s="43" t="str">
        <f t="shared" si="4"/>
        <v>Jumat, 07/08/2020</v>
      </c>
      <c r="G15" s="43" t="str">
        <f t="shared" si="5"/>
        <v>10. Prakarya</v>
      </c>
      <c r="H15" s="44" t="str">
        <f t="shared" si="6"/>
        <v>9C</v>
      </c>
      <c r="I15" s="44" t="str">
        <f t="shared" si="7"/>
        <v>1, 2</v>
      </c>
      <c r="J15" s="44">
        <f t="shared" si="8"/>
        <v>1</v>
      </c>
      <c r="K15" s="43" t="str">
        <f t="shared" si="9"/>
        <v>Mencatat menu keluarga selama 1 minggu</v>
      </c>
      <c r="L15" s="43" t="str">
        <f t="shared" si="10"/>
        <v>7, 23</v>
      </c>
      <c r="M15" s="43" t="str">
        <f t="shared" si="11"/>
        <v>Dukumpulkan saat ptm</v>
      </c>
    </row>
    <row r="16" ht="30.0" customHeight="1">
      <c r="A16" s="26">
        <f t="shared" si="12"/>
        <v>22</v>
      </c>
      <c r="B16" s="40">
        <f t="shared" si="1"/>
        <v>700</v>
      </c>
      <c r="C16" s="40">
        <f t="shared" si="2"/>
        <v>705</v>
      </c>
      <c r="D16" s="41">
        <f t="shared" si="3"/>
        <v>705</v>
      </c>
      <c r="E16" s="42">
        <v>13.0</v>
      </c>
      <c r="F16" s="43" t="str">
        <f t="shared" si="4"/>
        <v>Jumat, 07/08/2020</v>
      </c>
      <c r="G16" s="43" t="str">
        <f t="shared" si="5"/>
        <v>10. Prakarya</v>
      </c>
      <c r="H16" s="44" t="str">
        <f t="shared" si="6"/>
        <v>9H</v>
      </c>
      <c r="I16" s="44" t="str">
        <f t="shared" si="7"/>
        <v>5, 6</v>
      </c>
      <c r="J16" s="44">
        <f t="shared" si="8"/>
        <v>1</v>
      </c>
      <c r="K16" s="43" t="str">
        <f t="shared" si="9"/>
        <v>Menuliskan menu keluarga selama 1 minggu</v>
      </c>
      <c r="L16" s="43" t="str">
        <f t="shared" si="10"/>
        <v>-</v>
      </c>
      <c r="M16" s="43" t="str">
        <f t="shared" si="11"/>
        <v>Dikumpulkan saat ptm</v>
      </c>
    </row>
    <row r="17" ht="30.0" customHeight="1">
      <c r="A17" s="26">
        <f t="shared" si="12"/>
        <v>23</v>
      </c>
      <c r="B17" s="40">
        <f t="shared" si="1"/>
        <v>1300</v>
      </c>
      <c r="C17" s="40">
        <f t="shared" si="2"/>
        <v>1301</v>
      </c>
      <c r="D17" s="41">
        <f t="shared" si="3"/>
        <v>1301</v>
      </c>
      <c r="E17" s="42">
        <v>14.0</v>
      </c>
      <c r="F17" s="43" t="str">
        <f t="shared" si="4"/>
        <v>Kamis, 13/08/2020</v>
      </c>
      <c r="G17" s="43" t="str">
        <f t="shared" si="5"/>
        <v>10. Prakarya</v>
      </c>
      <c r="H17" s="44" t="str">
        <f t="shared" si="6"/>
        <v>9D</v>
      </c>
      <c r="I17" s="44" t="str">
        <f t="shared" si="7"/>
        <v>1, 2</v>
      </c>
      <c r="J17" s="44">
        <f t="shared" si="8"/>
        <v>3</v>
      </c>
      <c r="K17" s="43" t="str">
        <f t="shared" si="9"/>
        <v>Pengolahan hasil peternakan dan perikanan</v>
      </c>
      <c r="L17" s="43" t="str">
        <f t="shared" si="10"/>
        <v>5, 21, 31</v>
      </c>
      <c r="M17" s="43" t="str">
        <f t="shared" si="11"/>
        <v>Siswa mempelajari materi di atas</v>
      </c>
    </row>
    <row r="18" ht="30.0" customHeight="1">
      <c r="A18" s="26">
        <f t="shared" si="12"/>
        <v>24</v>
      </c>
      <c r="B18" s="40">
        <f t="shared" si="1"/>
        <v>1400</v>
      </c>
      <c r="C18" s="40">
        <f t="shared" si="2"/>
        <v>1401</v>
      </c>
      <c r="D18" s="41">
        <f t="shared" si="3"/>
        <v>1401</v>
      </c>
      <c r="E18" s="42">
        <v>15.0</v>
      </c>
      <c r="F18" s="43" t="str">
        <f t="shared" si="4"/>
        <v>Jumat, 14/08/2020</v>
      </c>
      <c r="G18" s="43" t="str">
        <f t="shared" si="5"/>
        <v>10. Prakarya</v>
      </c>
      <c r="H18" s="44" t="str">
        <f t="shared" si="6"/>
        <v>9C</v>
      </c>
      <c r="I18" s="44" t="str">
        <f t="shared" si="7"/>
        <v>1, 2</v>
      </c>
      <c r="J18" s="44">
        <f t="shared" si="8"/>
        <v>2</v>
      </c>
      <c r="K18" s="43" t="str">
        <f t="shared" si="9"/>
        <v>Pengolahan bahan pangan hewani</v>
      </c>
      <c r="L18" s="43" t="str">
        <f t="shared" si="10"/>
        <v>2, 12, 24</v>
      </c>
      <c r="M18" s="43" t="str">
        <f t="shared" si="11"/>
        <v>Dikumpulkan saat ptm</v>
      </c>
    </row>
    <row r="19" ht="30.0" customHeight="1">
      <c r="A19" s="26">
        <f t="shared" si="12"/>
        <v>25</v>
      </c>
      <c r="B19" s="40">
        <f t="shared" si="1"/>
        <v>1400</v>
      </c>
      <c r="C19" s="40">
        <f t="shared" si="2"/>
        <v>1405</v>
      </c>
      <c r="D19" s="41">
        <f t="shared" si="3"/>
        <v>1405</v>
      </c>
      <c r="E19" s="42">
        <v>16.0</v>
      </c>
      <c r="F19" s="43" t="str">
        <f t="shared" si="4"/>
        <v>Jumat, 14/08/2020</v>
      </c>
      <c r="G19" s="43" t="str">
        <f t="shared" si="5"/>
        <v>10. Prakarya</v>
      </c>
      <c r="H19" s="44" t="str">
        <f t="shared" si="6"/>
        <v>9H</v>
      </c>
      <c r="I19" s="44" t="str">
        <f t="shared" si="7"/>
        <v>5, 6</v>
      </c>
      <c r="J19" s="44">
        <f t="shared" si="8"/>
        <v>2</v>
      </c>
      <c r="K19" s="43" t="str">
        <f t="shared" si="9"/>
        <v>Pengolahan bahan pangan hewani</v>
      </c>
      <c r="L19" s="43" t="str">
        <f t="shared" si="10"/>
        <v>5, 6</v>
      </c>
      <c r="M19" s="43" t="str">
        <f t="shared" si="11"/>
        <v>Dikumpulkan saat ptm</v>
      </c>
    </row>
    <row r="20" ht="30.0" customHeight="1">
      <c r="A20" s="26">
        <f t="shared" si="12"/>
        <v>26</v>
      </c>
      <c r="B20" s="40">
        <f t="shared" si="1"/>
        <v>1800</v>
      </c>
      <c r="C20" s="40">
        <f t="shared" si="2"/>
        <v>1801</v>
      </c>
      <c r="D20" s="41">
        <f t="shared" si="3"/>
        <v>1801</v>
      </c>
      <c r="E20" s="42">
        <v>17.0</v>
      </c>
      <c r="F20" s="43" t="str">
        <f t="shared" si="4"/>
        <v>Selasa, 18/08/2020</v>
      </c>
      <c r="G20" s="43" t="str">
        <f t="shared" si="5"/>
        <v>10. Prakarya</v>
      </c>
      <c r="H20" s="44" t="str">
        <f t="shared" si="6"/>
        <v>7G</v>
      </c>
      <c r="I20" s="44" t="str">
        <f t="shared" si="7"/>
        <v>1, 2</v>
      </c>
      <c r="J20" s="44">
        <f t="shared" si="8"/>
        <v>4</v>
      </c>
      <c r="K20" s="43" t="str">
        <f t="shared" si="9"/>
        <v>Pengolahan buah segar menjadi makanan dan minuman</v>
      </c>
      <c r="L20" s="43" t="str">
        <f t="shared" si="10"/>
        <v>-</v>
      </c>
      <c r="M20" s="43" t="str">
        <f t="shared" si="11"/>
        <v>Tgs ke 3</v>
      </c>
    </row>
    <row r="21" ht="30.0" customHeight="1">
      <c r="A21" s="26">
        <f t="shared" si="12"/>
        <v>27</v>
      </c>
      <c r="B21" s="40">
        <f t="shared" si="1"/>
        <v>1800</v>
      </c>
      <c r="C21" s="40">
        <f t="shared" si="2"/>
        <v>1803</v>
      </c>
      <c r="D21" s="41">
        <f t="shared" si="3"/>
        <v>1803</v>
      </c>
      <c r="E21" s="42">
        <v>18.0</v>
      </c>
      <c r="F21" s="43" t="str">
        <f t="shared" si="4"/>
        <v>Selasa, 18/08/2020</v>
      </c>
      <c r="G21" s="43" t="str">
        <f t="shared" si="5"/>
        <v>10. Prakarya</v>
      </c>
      <c r="H21" s="44" t="str">
        <f t="shared" si="6"/>
        <v>9G</v>
      </c>
      <c r="I21" s="44" t="str">
        <f t="shared" si="7"/>
        <v>3, 4</v>
      </c>
      <c r="J21" s="44">
        <f t="shared" si="8"/>
        <v>4</v>
      </c>
      <c r="K21" s="43" t="str">
        <f t="shared" si="9"/>
        <v>Identifikasi jenis ikan konsumsi</v>
      </c>
      <c r="L21" s="43" t="str">
        <f t="shared" si="10"/>
        <v>-</v>
      </c>
      <c r="M21" s="43" t="str">
        <f t="shared" si="11"/>
        <v>Tgs 3</v>
      </c>
    </row>
    <row r="22" ht="30.0" customHeight="1">
      <c r="A22" s="26">
        <f t="shared" si="12"/>
        <v>28</v>
      </c>
      <c r="B22" s="40">
        <f t="shared" si="1"/>
        <v>1900</v>
      </c>
      <c r="C22" s="40">
        <f t="shared" si="2"/>
        <v>1905</v>
      </c>
      <c r="D22" s="41">
        <f t="shared" si="3"/>
        <v>1903</v>
      </c>
      <c r="E22" s="42">
        <v>19.0</v>
      </c>
      <c r="F22" s="43" t="str">
        <f t="shared" si="4"/>
        <v>Rabu, 19/08/2020</v>
      </c>
      <c r="G22" s="43" t="str">
        <f t="shared" si="5"/>
        <v>10. Prakarya</v>
      </c>
      <c r="H22" s="44" t="str">
        <f t="shared" si="6"/>
        <v>9B</v>
      </c>
      <c r="I22" s="44" t="str">
        <f t="shared" si="7"/>
        <v>3, 4</v>
      </c>
      <c r="J22" s="44">
        <f t="shared" si="8"/>
        <v>4</v>
      </c>
      <c r="K22" s="43" t="str">
        <f t="shared" si="9"/>
        <v>Identifikasi jenis ikan konsumsi</v>
      </c>
      <c r="L22" s="43" t="str">
        <f t="shared" si="10"/>
        <v>13, 23, 25</v>
      </c>
      <c r="M22" s="43" t="str">
        <f t="shared" si="11"/>
        <v>Tugas dikumpulkan saat ptm</v>
      </c>
    </row>
    <row r="23" ht="30.0" customHeight="1">
      <c r="A23" s="26">
        <f t="shared" si="12"/>
        <v>29</v>
      </c>
      <c r="B23" s="40">
        <f t="shared" si="1"/>
        <v>1900</v>
      </c>
      <c r="C23" s="40">
        <f t="shared" si="2"/>
        <v>1908</v>
      </c>
      <c r="D23" s="41">
        <f t="shared" si="3"/>
        <v>1903</v>
      </c>
      <c r="E23" s="42">
        <v>20.0</v>
      </c>
      <c r="F23" s="43" t="str">
        <f t="shared" si="4"/>
        <v>Rabu, 19/08/2020</v>
      </c>
      <c r="G23" s="43" t="str">
        <f t="shared" si="5"/>
        <v>10. Prakarya</v>
      </c>
      <c r="H23" s="44" t="str">
        <f t="shared" si="6"/>
        <v>9B</v>
      </c>
      <c r="I23" s="44" t="str">
        <f t="shared" si="7"/>
        <v>3, 4</v>
      </c>
      <c r="J23" s="44">
        <f t="shared" si="8"/>
        <v>4</v>
      </c>
      <c r="K23" s="43" t="str">
        <f t="shared" si="9"/>
        <v>Identifikasi jenis ikan konsumsi</v>
      </c>
      <c r="L23" s="43" t="str">
        <f t="shared" si="10"/>
        <v>13, 23, 25</v>
      </c>
      <c r="M23" s="43" t="str">
        <f t="shared" si="11"/>
        <v>Tugas dikumpulkan saat ptm</v>
      </c>
    </row>
    <row r="24" ht="30.0" customHeight="1">
      <c r="A24" s="26">
        <f t="shared" si="12"/>
        <v>30</v>
      </c>
      <c r="B24" s="40">
        <f t="shared" si="1"/>
        <v>1900</v>
      </c>
      <c r="C24" s="40">
        <f t="shared" si="2"/>
        <v>1903</v>
      </c>
      <c r="D24" s="41">
        <f t="shared" si="3"/>
        <v>1905</v>
      </c>
      <c r="E24" s="42">
        <v>21.0</v>
      </c>
      <c r="F24" s="43" t="str">
        <f t="shared" si="4"/>
        <v>Rabu, 19/08/2020</v>
      </c>
      <c r="G24" s="43" t="str">
        <f t="shared" si="5"/>
        <v>10. Prakarya</v>
      </c>
      <c r="H24" s="44" t="str">
        <f t="shared" si="6"/>
        <v>9E</v>
      </c>
      <c r="I24" s="44" t="str">
        <f t="shared" si="7"/>
        <v>5, 6</v>
      </c>
      <c r="J24" s="44">
        <f t="shared" si="8"/>
        <v>4</v>
      </c>
      <c r="K24" s="43" t="str">
        <f t="shared" si="9"/>
        <v>Identifikasi jenis ikan konsumsi</v>
      </c>
      <c r="L24" s="43" t="str">
        <f t="shared" si="10"/>
        <v>-</v>
      </c>
      <c r="M24" s="43" t="str">
        <f t="shared" si="11"/>
        <v>Dikumpulkan saat ptm</v>
      </c>
    </row>
    <row r="25" ht="30.0" customHeight="1">
      <c r="A25" s="26">
        <f t="shared" si="12"/>
        <v>31</v>
      </c>
      <c r="B25" s="40">
        <f t="shared" si="1"/>
        <v>1900</v>
      </c>
      <c r="C25" s="40">
        <f t="shared" si="2"/>
        <v>1903</v>
      </c>
      <c r="D25" s="41">
        <f t="shared" si="3"/>
        <v>1908</v>
      </c>
      <c r="E25" s="42">
        <v>22.0</v>
      </c>
      <c r="F25" s="43" t="str">
        <f t="shared" si="4"/>
        <v>Rabu, 19/08/2020</v>
      </c>
      <c r="G25" s="43" t="str">
        <f t="shared" si="5"/>
        <v>10. Prakarya</v>
      </c>
      <c r="H25" s="44" t="str">
        <f t="shared" si="6"/>
        <v>9F</v>
      </c>
      <c r="I25" s="44" t="str">
        <f t="shared" si="7"/>
        <v>8, 9</v>
      </c>
      <c r="J25" s="44">
        <f t="shared" si="8"/>
        <v>4</v>
      </c>
      <c r="K25" s="43" t="str">
        <f t="shared" si="9"/>
        <v>Identifikasi jenis ikan konsumsi</v>
      </c>
      <c r="L25" s="43" t="str">
        <f t="shared" si="10"/>
        <v>-</v>
      </c>
      <c r="M25" s="43" t="str">
        <f t="shared" si="11"/>
        <v>Tugas di kumpulkan saat ptm</v>
      </c>
    </row>
    <row r="26" ht="30.0" customHeight="1">
      <c r="A26" s="26">
        <f t="shared" si="12"/>
        <v>32</v>
      </c>
      <c r="B26" s="40">
        <f t="shared" si="1"/>
        <v>2400</v>
      </c>
      <c r="C26" s="40">
        <f t="shared" si="2"/>
        <v>2404</v>
      </c>
      <c r="D26" s="41">
        <f t="shared" si="3"/>
        <v>2404</v>
      </c>
      <c r="E26" s="42">
        <v>23.0</v>
      </c>
      <c r="F26" s="43" t="str">
        <f t="shared" si="4"/>
        <v>Senin, 24/08/2020</v>
      </c>
      <c r="G26" s="43" t="str">
        <f t="shared" si="5"/>
        <v>10. Prakarya</v>
      </c>
      <c r="H26" s="44" t="str">
        <f t="shared" si="6"/>
        <v>7E</v>
      </c>
      <c r="I26" s="44" t="str">
        <f t="shared" si="7"/>
        <v>4, 5</v>
      </c>
      <c r="J26" s="44">
        <f t="shared" si="8"/>
        <v>4</v>
      </c>
      <c r="K26" s="43" t="str">
        <f t="shared" si="9"/>
        <v>Tehnik pengolahan</v>
      </c>
      <c r="L26" s="43" t="str">
        <f t="shared" si="10"/>
        <v>-</v>
      </c>
      <c r="M26" s="43" t="str">
        <f t="shared" si="11"/>
        <v>Buat skema</v>
      </c>
    </row>
    <row r="27" ht="30.0" customHeight="1">
      <c r="A27" s="26">
        <f t="shared" si="12"/>
        <v>33</v>
      </c>
      <c r="B27" s="40">
        <f t="shared" si="1"/>
        <v>2400</v>
      </c>
      <c r="C27" s="40">
        <f t="shared" si="2"/>
        <v>2406</v>
      </c>
      <c r="D27" s="41">
        <f t="shared" si="3"/>
        <v>2406</v>
      </c>
      <c r="E27" s="42">
        <v>24.0</v>
      </c>
      <c r="F27" s="43" t="str">
        <f t="shared" si="4"/>
        <v>Senin, 24/08/2020</v>
      </c>
      <c r="G27" s="43" t="str">
        <f t="shared" si="5"/>
        <v>10. Prakarya</v>
      </c>
      <c r="H27" s="44" t="str">
        <f t="shared" si="6"/>
        <v>7D</v>
      </c>
      <c r="I27" s="44" t="str">
        <f t="shared" si="7"/>
        <v>6, 7</v>
      </c>
      <c r="J27" s="44">
        <f t="shared" si="8"/>
        <v>4</v>
      </c>
      <c r="K27" s="43" t="str">
        <f t="shared" si="9"/>
        <v>Tehnik pengolahan</v>
      </c>
      <c r="L27" s="43" t="str">
        <f t="shared" si="10"/>
        <v>-</v>
      </c>
      <c r="M27" s="43" t="str">
        <f t="shared" si="11"/>
        <v>Buat skema</v>
      </c>
    </row>
    <row r="28" ht="30.0" customHeight="1">
      <c r="A28" s="26">
        <f t="shared" si="12"/>
        <v>34</v>
      </c>
      <c r="B28" s="40">
        <f t="shared" si="1"/>
        <v>2400</v>
      </c>
      <c r="C28" s="40">
        <f t="shared" si="2"/>
        <v>2408</v>
      </c>
      <c r="D28" s="41">
        <f t="shared" si="3"/>
        <v>2408</v>
      </c>
      <c r="E28" s="42">
        <v>25.0</v>
      </c>
      <c r="F28" s="43" t="str">
        <f t="shared" si="4"/>
        <v>Senin, 24/08/2020</v>
      </c>
      <c r="G28" s="43" t="str">
        <f t="shared" si="5"/>
        <v>10. Prakarya</v>
      </c>
      <c r="H28" s="44" t="str">
        <f t="shared" si="6"/>
        <v>7I</v>
      </c>
      <c r="I28" s="44" t="str">
        <f t="shared" si="7"/>
        <v>8, 9</v>
      </c>
      <c r="J28" s="44">
        <f t="shared" si="8"/>
        <v>4</v>
      </c>
      <c r="K28" s="43" t="str">
        <f t="shared" si="9"/>
        <v>Tehnik pengolahan</v>
      </c>
      <c r="L28" s="43" t="str">
        <f t="shared" si="10"/>
        <v>-</v>
      </c>
      <c r="M28" s="43" t="str">
        <f t="shared" si="11"/>
        <v>Buat skema</v>
      </c>
    </row>
    <row r="29" ht="30.0" customHeight="1">
      <c r="A29" s="26">
        <f t="shared" si="12"/>
        <v>35</v>
      </c>
      <c r="B29" s="40">
        <f t="shared" si="1"/>
        <v>2500</v>
      </c>
      <c r="C29" s="40">
        <f t="shared" si="2"/>
        <v>2501</v>
      </c>
      <c r="D29" s="41">
        <f t="shared" si="3"/>
        <v>2501</v>
      </c>
      <c r="E29" s="42">
        <v>26.0</v>
      </c>
      <c r="F29" s="43" t="str">
        <f t="shared" si="4"/>
        <v>Selasa, 25/08/2020</v>
      </c>
      <c r="G29" s="43" t="str">
        <f t="shared" si="5"/>
        <v>10. Prakarya</v>
      </c>
      <c r="H29" s="44" t="str">
        <f t="shared" si="6"/>
        <v>7G</v>
      </c>
      <c r="I29" s="44" t="str">
        <f t="shared" si="7"/>
        <v>1, 2</v>
      </c>
      <c r="J29" s="44">
        <f t="shared" si="8"/>
        <v>4</v>
      </c>
      <c r="K29" s="43" t="str">
        <f t="shared" si="9"/>
        <v>Tehnik pengolahan</v>
      </c>
      <c r="L29" s="43" t="str">
        <f t="shared" si="10"/>
        <v>-</v>
      </c>
      <c r="M29" s="43" t="str">
        <f t="shared" si="11"/>
        <v>Membuat skema</v>
      </c>
    </row>
    <row r="30" ht="30.0" customHeight="1">
      <c r="A30" s="26">
        <f t="shared" si="12"/>
        <v>36</v>
      </c>
      <c r="B30" s="40">
        <f t="shared" si="1"/>
        <v>2500</v>
      </c>
      <c r="C30" s="40">
        <f t="shared" si="2"/>
        <v>2503</v>
      </c>
      <c r="D30" s="41">
        <f t="shared" si="3"/>
        <v>2503</v>
      </c>
      <c r="E30" s="42">
        <v>27.0</v>
      </c>
      <c r="F30" s="43" t="str">
        <f t="shared" si="4"/>
        <v>Selasa, 25/08/2020</v>
      </c>
      <c r="G30" s="43" t="str">
        <f t="shared" si="5"/>
        <v>10. Prakarya</v>
      </c>
      <c r="H30" s="44" t="str">
        <f t="shared" si="6"/>
        <v>9G</v>
      </c>
      <c r="I30" s="44" t="str">
        <f t="shared" si="7"/>
        <v>3, 4</v>
      </c>
      <c r="J30" s="44">
        <f t="shared" si="8"/>
        <v>4</v>
      </c>
      <c r="K30" s="43" t="str">
        <f t="shared" si="9"/>
        <v>Pengolahan hasil peternakan</v>
      </c>
      <c r="L30" s="43" t="str">
        <f t="shared" si="10"/>
        <v>-</v>
      </c>
      <c r="M30" s="43" t="str">
        <f t="shared" si="11"/>
        <v>Identifikasi daging yg pernah di konsumsi</v>
      </c>
    </row>
    <row r="31" ht="30.0" customHeight="1">
      <c r="A31" s="26">
        <f t="shared" si="12"/>
        <v>37</v>
      </c>
      <c r="B31" s="40">
        <f t="shared" si="1"/>
        <v>2500</v>
      </c>
      <c r="C31" s="40">
        <f t="shared" si="2"/>
        <v>2506</v>
      </c>
      <c r="D31" s="41">
        <f t="shared" si="3"/>
        <v>2506</v>
      </c>
      <c r="E31" s="42">
        <v>28.0</v>
      </c>
      <c r="F31" s="43" t="str">
        <f t="shared" si="4"/>
        <v>Selasa, 25/08/2020</v>
      </c>
      <c r="G31" s="43" t="str">
        <f t="shared" si="5"/>
        <v>10. Prakarya</v>
      </c>
      <c r="H31" s="44" t="str">
        <f t="shared" si="6"/>
        <v>7H</v>
      </c>
      <c r="I31" s="44" t="str">
        <f t="shared" si="7"/>
        <v>6, 7</v>
      </c>
      <c r="J31" s="44">
        <f t="shared" si="8"/>
        <v>4</v>
      </c>
      <c r="K31" s="43" t="str">
        <f t="shared" si="9"/>
        <v>Tehnik pengolahan</v>
      </c>
      <c r="L31" s="43" t="str">
        <f t="shared" si="10"/>
        <v>-</v>
      </c>
      <c r="M31" s="43" t="str">
        <f t="shared" si="11"/>
        <v>Membuat skema</v>
      </c>
    </row>
    <row r="32" ht="30.0" customHeight="1">
      <c r="A32" s="26">
        <f t="shared" si="12"/>
        <v>38</v>
      </c>
      <c r="B32" s="40">
        <f t="shared" si="1"/>
        <v>2500</v>
      </c>
      <c r="C32" s="40">
        <f t="shared" si="2"/>
        <v>2508</v>
      </c>
      <c r="D32" s="41">
        <f t="shared" si="3"/>
        <v>2508</v>
      </c>
      <c r="E32" s="42">
        <v>29.0</v>
      </c>
      <c r="F32" s="43" t="str">
        <f t="shared" si="4"/>
        <v>Selasa, 25/08/2020</v>
      </c>
      <c r="G32" s="43" t="str">
        <f t="shared" si="5"/>
        <v>10. Prakarya</v>
      </c>
      <c r="H32" s="44" t="str">
        <f t="shared" si="6"/>
        <v>7F</v>
      </c>
      <c r="I32" s="44" t="str">
        <f t="shared" si="7"/>
        <v>8, 9</v>
      </c>
      <c r="J32" s="44">
        <f t="shared" si="8"/>
        <v>4</v>
      </c>
      <c r="K32" s="43" t="str">
        <f t="shared" si="9"/>
        <v>Tehnik pengolahan</v>
      </c>
      <c r="L32" s="43" t="str">
        <f t="shared" si="10"/>
        <v>-</v>
      </c>
      <c r="M32" s="43" t="str">
        <f t="shared" si="11"/>
        <v>Membuat skema</v>
      </c>
    </row>
    <row r="33" ht="30.0" customHeight="1">
      <c r="A33" s="26">
        <f t="shared" si="12"/>
        <v>39</v>
      </c>
      <c r="B33" s="40">
        <f t="shared" si="1"/>
        <v>2600</v>
      </c>
      <c r="C33" s="40">
        <f t="shared" si="2"/>
        <v>2603</v>
      </c>
      <c r="D33" s="41">
        <f t="shared" si="3"/>
        <v>2603</v>
      </c>
      <c r="E33" s="42">
        <v>30.0</v>
      </c>
      <c r="F33" s="43" t="str">
        <f t="shared" si="4"/>
        <v>Rabu, 26/08/2020</v>
      </c>
      <c r="G33" s="43" t="str">
        <f t="shared" si="5"/>
        <v>10. Prakarya</v>
      </c>
      <c r="H33" s="44" t="str">
        <f t="shared" si="6"/>
        <v>9B</v>
      </c>
      <c r="I33" s="44" t="str">
        <f t="shared" si="7"/>
        <v>3, 4</v>
      </c>
      <c r="J33" s="44">
        <f t="shared" si="8"/>
        <v>5</v>
      </c>
      <c r="K33" s="43" t="str">
        <f t="shared" si="9"/>
        <v>Pengolahan hasil peternakan</v>
      </c>
      <c r="L33" s="43" t="str">
        <f t="shared" si="10"/>
        <v>2, 6, 12, 14, 22, 24, 26</v>
      </c>
      <c r="M33" s="43" t="str">
        <f t="shared" si="11"/>
        <v>Identifikasi jenis daging yg pernah dikonsimsi</v>
      </c>
    </row>
    <row r="34" ht="30.0" customHeight="1">
      <c r="A34" s="26">
        <f t="shared" si="12"/>
        <v>40</v>
      </c>
      <c r="B34" s="40">
        <f t="shared" si="1"/>
        <v>2600</v>
      </c>
      <c r="C34" s="40">
        <f t="shared" si="2"/>
        <v>2605</v>
      </c>
      <c r="D34" s="41">
        <f t="shared" si="3"/>
        <v>2605</v>
      </c>
      <c r="E34" s="42">
        <v>31.0</v>
      </c>
      <c r="F34" s="43" t="str">
        <f t="shared" si="4"/>
        <v>Rabu, 26/08/2020</v>
      </c>
      <c r="G34" s="43" t="str">
        <f t="shared" si="5"/>
        <v>10. Prakarya</v>
      </c>
      <c r="H34" s="44" t="str">
        <f t="shared" si="6"/>
        <v>9E</v>
      </c>
      <c r="I34" s="44" t="str">
        <f t="shared" si="7"/>
        <v>5, 6</v>
      </c>
      <c r="J34" s="44">
        <f t="shared" si="8"/>
        <v>5</v>
      </c>
      <c r="K34" s="43" t="str">
        <f t="shared" si="9"/>
        <v>Pengolahan hasil peternakan</v>
      </c>
      <c r="L34" s="43" t="str">
        <f t="shared" si="10"/>
        <v>-</v>
      </c>
      <c r="M34" s="43" t="str">
        <f t="shared" si="11"/>
        <v>Identifikasi jenis daging yg pernah dikonsumsi</v>
      </c>
    </row>
    <row r="35" ht="30.0" customHeight="1">
      <c r="A35" s="26">
        <f t="shared" si="12"/>
        <v>41</v>
      </c>
      <c r="B35" s="40">
        <f t="shared" si="1"/>
        <v>2600</v>
      </c>
      <c r="C35" s="40">
        <f t="shared" si="2"/>
        <v>2608</v>
      </c>
      <c r="D35" s="41">
        <f t="shared" si="3"/>
        <v>2608</v>
      </c>
      <c r="E35" s="42">
        <v>32.0</v>
      </c>
      <c r="F35" s="43" t="str">
        <f t="shared" si="4"/>
        <v>Rabu, 26/08/2020</v>
      </c>
      <c r="G35" s="43" t="str">
        <f t="shared" si="5"/>
        <v>10. Prakarya</v>
      </c>
      <c r="H35" s="44" t="str">
        <f t="shared" si="6"/>
        <v>9F</v>
      </c>
      <c r="I35" s="44" t="str">
        <f t="shared" si="7"/>
        <v>8, 9</v>
      </c>
      <c r="J35" s="44">
        <f t="shared" si="8"/>
        <v>5</v>
      </c>
      <c r="K35" s="43" t="str">
        <f t="shared" si="9"/>
        <v>Pengolahan hasil peternakan</v>
      </c>
      <c r="L35" s="43" t="str">
        <f t="shared" si="10"/>
        <v>-</v>
      </c>
      <c r="M35" s="43" t="str">
        <f t="shared" si="11"/>
        <v>Identifikasi jenis daging yg pernah dikonsumsi</v>
      </c>
    </row>
    <row r="36" ht="30.0" customHeight="1">
      <c r="A36" s="26">
        <f t="shared" si="12"/>
        <v>42</v>
      </c>
      <c r="B36" s="40">
        <f t="shared" si="1"/>
        <v>2700</v>
      </c>
      <c r="C36" s="40">
        <f t="shared" si="2"/>
        <v>2701</v>
      </c>
      <c r="D36" s="41">
        <f t="shared" si="3"/>
        <v>2701</v>
      </c>
      <c r="E36" s="42">
        <v>33.0</v>
      </c>
      <c r="F36" s="43" t="str">
        <f t="shared" si="4"/>
        <v>Kamis, 27/08/2020</v>
      </c>
      <c r="G36" s="43" t="str">
        <f t="shared" si="5"/>
        <v>10. Prakarya</v>
      </c>
      <c r="H36" s="44" t="str">
        <f t="shared" si="6"/>
        <v>9D</v>
      </c>
      <c r="I36" s="44" t="str">
        <f t="shared" si="7"/>
        <v>1, 2</v>
      </c>
      <c r="J36" s="44">
        <f t="shared" si="8"/>
        <v>4</v>
      </c>
      <c r="K36" s="43" t="str">
        <f t="shared" si="9"/>
        <v>Pengolahan hasil perikanan</v>
      </c>
      <c r="L36" s="43" t="str">
        <f t="shared" si="10"/>
        <v>-</v>
      </c>
      <c r="M36" s="43" t="str">
        <f t="shared" si="11"/>
        <v>Identifikasi jenis ikan konsumsi</v>
      </c>
    </row>
    <row r="37" ht="30.0" customHeight="1">
      <c r="A37" s="26">
        <f t="shared" si="12"/>
        <v>43</v>
      </c>
      <c r="B37" s="40">
        <f t="shared" si="1"/>
        <v>2800</v>
      </c>
      <c r="C37" s="40">
        <f t="shared" si="2"/>
        <v>2801</v>
      </c>
      <c r="D37" s="41">
        <f t="shared" si="3"/>
        <v>2801</v>
      </c>
      <c r="E37" s="42">
        <v>34.0</v>
      </c>
      <c r="F37" s="43" t="str">
        <f t="shared" si="4"/>
        <v>Jumat, 28/08/2020</v>
      </c>
      <c r="G37" s="43" t="str">
        <f t="shared" si="5"/>
        <v>10. Prakarya</v>
      </c>
      <c r="H37" s="44" t="str">
        <f t="shared" si="6"/>
        <v>9C</v>
      </c>
      <c r="I37" s="44" t="str">
        <f t="shared" si="7"/>
        <v>1, 2</v>
      </c>
      <c r="J37" s="44">
        <f t="shared" si="8"/>
        <v>3</v>
      </c>
      <c r="K37" s="43" t="str">
        <f t="shared" si="9"/>
        <v>Pengolahan hasil peternakan dan perikanan menjadi makanan siap saji</v>
      </c>
      <c r="L37" s="43" t="str">
        <f t="shared" si="10"/>
        <v>-</v>
      </c>
      <c r="M37" s="43" t="str">
        <f t="shared" si="11"/>
        <v>Membaca buku paket hal 122 - 142</v>
      </c>
    </row>
    <row r="38" ht="30.0" customHeight="1">
      <c r="A38" s="26">
        <f t="shared" si="12"/>
        <v>44</v>
      </c>
      <c r="B38" s="40">
        <f t="shared" si="1"/>
        <v>2800</v>
      </c>
      <c r="C38" s="40">
        <f t="shared" si="2"/>
        <v>2805</v>
      </c>
      <c r="D38" s="41">
        <f t="shared" si="3"/>
        <v>2805</v>
      </c>
      <c r="E38" s="42">
        <v>35.0</v>
      </c>
      <c r="F38" s="43" t="str">
        <f t="shared" si="4"/>
        <v>Jumat, 28/08/2020</v>
      </c>
      <c r="G38" s="43" t="str">
        <f t="shared" si="5"/>
        <v>10. Prakarya</v>
      </c>
      <c r="H38" s="44" t="str">
        <f t="shared" si="6"/>
        <v>9H</v>
      </c>
      <c r="I38" s="44" t="str">
        <f t="shared" si="7"/>
        <v>5, 6</v>
      </c>
      <c r="J38" s="44">
        <f t="shared" si="8"/>
        <v>3</v>
      </c>
      <c r="K38" s="43" t="str">
        <f t="shared" si="9"/>
        <v>Pengolahan hasil peternakan dan perikanan menjadi makanan siap saji</v>
      </c>
      <c r="L38" s="43" t="str">
        <f t="shared" si="10"/>
        <v>-</v>
      </c>
      <c r="M38" s="43" t="str">
        <f t="shared" si="11"/>
        <v>Membaca buku paket hal 122 - 142</v>
      </c>
    </row>
    <row r="39" ht="30.0" customHeight="1">
      <c r="A39" s="26">
        <f t="shared" si="12"/>
        <v>45</v>
      </c>
      <c r="B39" s="40">
        <f t="shared" si="1"/>
        <v>3100</v>
      </c>
      <c r="C39" s="40">
        <f t="shared" si="2"/>
        <v>3104</v>
      </c>
      <c r="D39" s="41">
        <f t="shared" si="3"/>
        <v>3104</v>
      </c>
      <c r="E39" s="42">
        <v>36.0</v>
      </c>
      <c r="F39" s="43" t="str">
        <f t="shared" si="4"/>
        <v>Senin, 31/08/2020</v>
      </c>
      <c r="G39" s="43" t="str">
        <f t="shared" si="5"/>
        <v>10. Prakarya</v>
      </c>
      <c r="H39" s="44" t="str">
        <f t="shared" si="6"/>
        <v>7E</v>
      </c>
      <c r="I39" s="44" t="str">
        <f t="shared" si="7"/>
        <v>4, 5</v>
      </c>
      <c r="J39" s="44">
        <f t="shared" si="8"/>
        <v>5</v>
      </c>
      <c r="K39" s="43" t="str">
        <f t="shared" si="9"/>
        <v>Tahapan pembuatan karya pengolahan</v>
      </c>
      <c r="L39" s="43" t="str">
        <f t="shared" si="10"/>
        <v>-</v>
      </c>
      <c r="M39" s="43" t="str">
        <f t="shared" si="11"/>
        <v>Mencatat tahapan pengolahan</v>
      </c>
    </row>
    <row r="40" ht="30.0" customHeight="1">
      <c r="A40" s="26">
        <f t="shared" si="12"/>
        <v>46</v>
      </c>
      <c r="B40" s="40">
        <f t="shared" si="1"/>
        <v>3100</v>
      </c>
      <c r="C40" s="40">
        <f t="shared" si="2"/>
        <v>3106</v>
      </c>
      <c r="D40" s="41">
        <f t="shared" si="3"/>
        <v>3106</v>
      </c>
      <c r="E40" s="42">
        <v>37.0</v>
      </c>
      <c r="F40" s="43" t="str">
        <f t="shared" si="4"/>
        <v>Senin, 31/08/2020</v>
      </c>
      <c r="G40" s="43" t="str">
        <f t="shared" si="5"/>
        <v>10. Prakarya</v>
      </c>
      <c r="H40" s="44" t="str">
        <f t="shared" si="6"/>
        <v>7D</v>
      </c>
      <c r="I40" s="44" t="str">
        <f t="shared" si="7"/>
        <v>6, 7</v>
      </c>
      <c r="J40" s="44">
        <f t="shared" si="8"/>
        <v>5</v>
      </c>
      <c r="K40" s="43" t="str">
        <f t="shared" si="9"/>
        <v>Tahapan pembuatan karya pengolahan</v>
      </c>
      <c r="L40" s="43" t="str">
        <f t="shared" si="10"/>
        <v>-</v>
      </c>
      <c r="M40" s="43" t="str">
        <f t="shared" si="11"/>
        <v>Mencatat tahapan pengolahan</v>
      </c>
    </row>
    <row r="41" ht="30.0" customHeight="1">
      <c r="A41" s="26">
        <f t="shared" si="12"/>
        <v>47</v>
      </c>
      <c r="B41" s="40">
        <f t="shared" si="1"/>
        <v>3100</v>
      </c>
      <c r="C41" s="40">
        <f t="shared" si="2"/>
        <v>3108</v>
      </c>
      <c r="D41" s="41">
        <f t="shared" si="3"/>
        <v>3108</v>
      </c>
      <c r="E41" s="42">
        <v>38.0</v>
      </c>
      <c r="F41" s="43" t="str">
        <f t="shared" si="4"/>
        <v>Senin, 31/08/2020</v>
      </c>
      <c r="G41" s="43" t="str">
        <f t="shared" si="5"/>
        <v>10. Prakarya</v>
      </c>
      <c r="H41" s="44" t="str">
        <f t="shared" si="6"/>
        <v>7I</v>
      </c>
      <c r="I41" s="44" t="str">
        <f t="shared" si="7"/>
        <v>8, 9</v>
      </c>
      <c r="J41" s="44">
        <f t="shared" si="8"/>
        <v>5</v>
      </c>
      <c r="K41" s="43" t="str">
        <f t="shared" si="9"/>
        <v>Tahapan pembuatan karya pengolahan</v>
      </c>
      <c r="L41" s="43" t="str">
        <f t="shared" si="10"/>
        <v>-</v>
      </c>
      <c r="M41" s="43" t="str">
        <f t="shared" si="11"/>
        <v>Memcatat tahapan pengolahan</v>
      </c>
    </row>
    <row r="42" ht="30.0" customHeight="1">
      <c r="A42" s="26" t="str">
        <f t="shared" si="12"/>
        <v/>
      </c>
      <c r="B42" s="40" t="str">
        <f t="shared" si="1"/>
        <v/>
      </c>
      <c r="C42" s="40" t="str">
        <f t="shared" si="2"/>
        <v/>
      </c>
      <c r="D42" s="41" t="str">
        <f t="shared" si="3"/>
        <v/>
      </c>
      <c r="E42" s="42">
        <v>39.0</v>
      </c>
      <c r="F42" s="43" t="str">
        <f t="shared" si="4"/>
        <v/>
      </c>
      <c r="G42" s="43" t="str">
        <f t="shared" si="5"/>
        <v/>
      </c>
      <c r="H42" s="44" t="str">
        <f t="shared" si="6"/>
        <v/>
      </c>
      <c r="I42" s="44" t="str">
        <f t="shared" si="7"/>
        <v/>
      </c>
      <c r="J42" s="44" t="str">
        <f t="shared" si="8"/>
        <v/>
      </c>
      <c r="K42" s="43" t="str">
        <f t="shared" si="9"/>
        <v/>
      </c>
      <c r="L42" s="43" t="str">
        <f t="shared" si="10"/>
        <v/>
      </c>
      <c r="M42" s="43" t="str">
        <f t="shared" si="11"/>
        <v/>
      </c>
    </row>
    <row r="43" ht="30.0" customHeight="1">
      <c r="A43" s="26" t="str">
        <f t="shared" si="12"/>
        <v/>
      </c>
      <c r="B43" s="40" t="str">
        <f t="shared" si="1"/>
        <v/>
      </c>
      <c r="C43" s="40" t="str">
        <f t="shared" si="2"/>
        <v/>
      </c>
      <c r="D43" s="41" t="str">
        <f t="shared" si="3"/>
        <v/>
      </c>
      <c r="E43" s="42">
        <v>40.0</v>
      </c>
      <c r="F43" s="43" t="str">
        <f t="shared" si="4"/>
        <v/>
      </c>
      <c r="G43" s="43" t="str">
        <f t="shared" si="5"/>
        <v/>
      </c>
      <c r="H43" s="44" t="str">
        <f t="shared" si="6"/>
        <v/>
      </c>
      <c r="I43" s="44" t="str">
        <f t="shared" si="7"/>
        <v/>
      </c>
      <c r="J43" s="44" t="str">
        <f t="shared" si="8"/>
        <v/>
      </c>
      <c r="K43" s="43" t="str">
        <f t="shared" si="9"/>
        <v/>
      </c>
      <c r="L43" s="43" t="str">
        <f t="shared" si="10"/>
        <v/>
      </c>
      <c r="M43" s="43" t="str">
        <f t="shared" si="11"/>
        <v/>
      </c>
    </row>
    <row r="44" ht="30.0" customHeight="1">
      <c r="A44" s="26" t="str">
        <f t="shared" si="12"/>
        <v/>
      </c>
      <c r="B44" s="40" t="str">
        <f t="shared" si="1"/>
        <v/>
      </c>
      <c r="C44" s="40" t="str">
        <f t="shared" si="2"/>
        <v/>
      </c>
      <c r="D44" s="41" t="str">
        <f t="shared" si="3"/>
        <v/>
      </c>
      <c r="E44" s="42">
        <v>41.0</v>
      </c>
      <c r="F44" s="43" t="str">
        <f t="shared" si="4"/>
        <v/>
      </c>
      <c r="G44" s="43" t="str">
        <f t="shared" si="5"/>
        <v/>
      </c>
      <c r="H44" s="44" t="str">
        <f t="shared" si="6"/>
        <v/>
      </c>
      <c r="I44" s="44" t="str">
        <f t="shared" si="7"/>
        <v/>
      </c>
      <c r="J44" s="44" t="str">
        <f t="shared" si="8"/>
        <v/>
      </c>
      <c r="K44" s="43" t="str">
        <f t="shared" si="9"/>
        <v/>
      </c>
      <c r="L44" s="43" t="str">
        <f t="shared" si="10"/>
        <v/>
      </c>
      <c r="M44" s="43" t="str">
        <f t="shared" si="11"/>
        <v/>
      </c>
    </row>
    <row r="45" ht="30.0" customHeight="1">
      <c r="A45" s="26" t="str">
        <f t="shared" si="12"/>
        <v/>
      </c>
      <c r="B45" s="40" t="str">
        <f t="shared" si="1"/>
        <v/>
      </c>
      <c r="C45" s="40" t="str">
        <f t="shared" si="2"/>
        <v/>
      </c>
      <c r="D45" s="41" t="str">
        <f t="shared" si="3"/>
        <v/>
      </c>
      <c r="E45" s="42">
        <v>42.0</v>
      </c>
      <c r="F45" s="43" t="str">
        <f t="shared" si="4"/>
        <v/>
      </c>
      <c r="G45" s="43" t="str">
        <f t="shared" si="5"/>
        <v/>
      </c>
      <c r="H45" s="44" t="str">
        <f t="shared" si="6"/>
        <v/>
      </c>
      <c r="I45" s="44" t="str">
        <f t="shared" si="7"/>
        <v/>
      </c>
      <c r="J45" s="44" t="str">
        <f t="shared" si="8"/>
        <v/>
      </c>
      <c r="K45" s="43" t="str">
        <f t="shared" si="9"/>
        <v/>
      </c>
      <c r="L45" s="43" t="str">
        <f t="shared" si="10"/>
        <v/>
      </c>
      <c r="M45" s="43" t="str">
        <f t="shared" si="11"/>
        <v/>
      </c>
    </row>
    <row r="46" ht="30.0" customHeight="1">
      <c r="A46" s="26" t="str">
        <f t="shared" si="12"/>
        <v/>
      </c>
      <c r="B46" s="40" t="str">
        <f t="shared" si="1"/>
        <v/>
      </c>
      <c r="C46" s="40" t="str">
        <f t="shared" si="2"/>
        <v/>
      </c>
      <c r="D46" s="41" t="str">
        <f t="shared" si="3"/>
        <v/>
      </c>
      <c r="E46" s="42">
        <v>43.0</v>
      </c>
      <c r="F46" s="43" t="str">
        <f t="shared" si="4"/>
        <v/>
      </c>
      <c r="G46" s="43" t="str">
        <f t="shared" si="5"/>
        <v/>
      </c>
      <c r="H46" s="44" t="str">
        <f t="shared" si="6"/>
        <v/>
      </c>
      <c r="I46" s="44" t="str">
        <f t="shared" si="7"/>
        <v/>
      </c>
      <c r="J46" s="44" t="str">
        <f t="shared" si="8"/>
        <v/>
      </c>
      <c r="K46" s="43" t="str">
        <f t="shared" si="9"/>
        <v/>
      </c>
      <c r="L46" s="43" t="str">
        <f t="shared" si="10"/>
        <v/>
      </c>
      <c r="M46" s="43" t="str">
        <f t="shared" si="11"/>
        <v/>
      </c>
    </row>
    <row r="47" ht="30.0" customHeight="1">
      <c r="A47" s="26" t="str">
        <f t="shared" si="12"/>
        <v/>
      </c>
      <c r="B47" s="40" t="str">
        <f t="shared" si="1"/>
        <v/>
      </c>
      <c r="C47" s="40" t="str">
        <f t="shared" si="2"/>
        <v/>
      </c>
      <c r="D47" s="41" t="str">
        <f t="shared" si="3"/>
        <v/>
      </c>
      <c r="E47" s="42">
        <v>44.0</v>
      </c>
      <c r="F47" s="43" t="str">
        <f t="shared" si="4"/>
        <v/>
      </c>
      <c r="G47" s="43" t="str">
        <f t="shared" si="5"/>
        <v/>
      </c>
      <c r="H47" s="44" t="str">
        <f t="shared" si="6"/>
        <v/>
      </c>
      <c r="I47" s="44" t="str">
        <f t="shared" si="7"/>
        <v/>
      </c>
      <c r="J47" s="44" t="str">
        <f t="shared" si="8"/>
        <v/>
      </c>
      <c r="K47" s="43" t="str">
        <f t="shared" si="9"/>
        <v/>
      </c>
      <c r="L47" s="43" t="str">
        <f t="shared" si="10"/>
        <v/>
      </c>
      <c r="M47" s="43" t="str">
        <f t="shared" si="11"/>
        <v/>
      </c>
    </row>
    <row r="48" ht="30.0" customHeight="1">
      <c r="A48" s="26" t="str">
        <f t="shared" si="12"/>
        <v/>
      </c>
      <c r="B48" s="40" t="str">
        <f t="shared" si="1"/>
        <v/>
      </c>
      <c r="C48" s="40" t="str">
        <f t="shared" si="2"/>
        <v/>
      </c>
      <c r="D48" s="41" t="str">
        <f t="shared" si="3"/>
        <v/>
      </c>
      <c r="E48" s="42">
        <v>45.0</v>
      </c>
      <c r="F48" s="43" t="str">
        <f t="shared" si="4"/>
        <v/>
      </c>
      <c r="G48" s="43" t="str">
        <f t="shared" si="5"/>
        <v/>
      </c>
      <c r="H48" s="44" t="str">
        <f t="shared" si="6"/>
        <v/>
      </c>
      <c r="I48" s="44" t="str">
        <f t="shared" si="7"/>
        <v/>
      </c>
      <c r="J48" s="44" t="str">
        <f t="shared" si="8"/>
        <v/>
      </c>
      <c r="K48" s="43" t="str">
        <f t="shared" si="9"/>
        <v/>
      </c>
      <c r="L48" s="43" t="str">
        <f t="shared" si="10"/>
        <v/>
      </c>
      <c r="M48" s="43" t="str">
        <f t="shared" si="11"/>
        <v/>
      </c>
    </row>
    <row r="49" ht="30.0" customHeight="1">
      <c r="A49" s="26" t="str">
        <f t="shared" si="12"/>
        <v/>
      </c>
      <c r="B49" s="40" t="str">
        <f t="shared" si="1"/>
        <v/>
      </c>
      <c r="C49" s="40" t="str">
        <f t="shared" si="2"/>
        <v/>
      </c>
      <c r="D49" s="41" t="str">
        <f t="shared" si="3"/>
        <v/>
      </c>
      <c r="E49" s="42">
        <v>46.0</v>
      </c>
      <c r="F49" s="43" t="str">
        <f t="shared" si="4"/>
        <v/>
      </c>
      <c r="G49" s="43" t="str">
        <f t="shared" si="5"/>
        <v/>
      </c>
      <c r="H49" s="44" t="str">
        <f t="shared" si="6"/>
        <v/>
      </c>
      <c r="I49" s="44" t="str">
        <f t="shared" si="7"/>
        <v/>
      </c>
      <c r="J49" s="44" t="str">
        <f t="shared" si="8"/>
        <v/>
      </c>
      <c r="K49" s="43" t="str">
        <f t="shared" si="9"/>
        <v/>
      </c>
      <c r="L49" s="43" t="str">
        <f t="shared" si="10"/>
        <v/>
      </c>
      <c r="M49" s="43" t="str">
        <f t="shared" si="11"/>
        <v/>
      </c>
    </row>
    <row r="50" ht="30.0" customHeight="1">
      <c r="A50" s="26" t="str">
        <f t="shared" si="12"/>
        <v/>
      </c>
      <c r="B50" s="40" t="str">
        <f t="shared" si="1"/>
        <v/>
      </c>
      <c r="C50" s="40" t="str">
        <f t="shared" si="2"/>
        <v/>
      </c>
      <c r="D50" s="41" t="str">
        <f t="shared" si="3"/>
        <v/>
      </c>
      <c r="E50" s="42">
        <v>47.0</v>
      </c>
      <c r="F50" s="43" t="str">
        <f t="shared" si="4"/>
        <v/>
      </c>
      <c r="G50" s="43" t="str">
        <f t="shared" si="5"/>
        <v/>
      </c>
      <c r="H50" s="44" t="str">
        <f t="shared" si="6"/>
        <v/>
      </c>
      <c r="I50" s="44" t="str">
        <f t="shared" si="7"/>
        <v/>
      </c>
      <c r="J50" s="44" t="str">
        <f t="shared" si="8"/>
        <v/>
      </c>
      <c r="K50" s="43" t="str">
        <f t="shared" si="9"/>
        <v/>
      </c>
      <c r="L50" s="43" t="str">
        <f t="shared" si="10"/>
        <v/>
      </c>
      <c r="M50" s="43" t="str">
        <f t="shared" si="11"/>
        <v/>
      </c>
    </row>
    <row r="51" ht="30.0" customHeight="1">
      <c r="A51" s="26" t="str">
        <f t="shared" si="12"/>
        <v/>
      </c>
      <c r="B51" s="40" t="str">
        <f t="shared" si="1"/>
        <v/>
      </c>
      <c r="C51" s="40" t="str">
        <f t="shared" si="2"/>
        <v/>
      </c>
      <c r="D51" s="41" t="str">
        <f t="shared" si="3"/>
        <v/>
      </c>
      <c r="E51" s="42">
        <v>48.0</v>
      </c>
      <c r="F51" s="43" t="str">
        <f t="shared" si="4"/>
        <v/>
      </c>
      <c r="G51" s="43" t="str">
        <f t="shared" si="5"/>
        <v/>
      </c>
      <c r="H51" s="44" t="str">
        <f t="shared" si="6"/>
        <v/>
      </c>
      <c r="I51" s="44" t="str">
        <f t="shared" si="7"/>
        <v/>
      </c>
      <c r="J51" s="44" t="str">
        <f t="shared" si="8"/>
        <v/>
      </c>
      <c r="K51" s="43" t="str">
        <f t="shared" si="9"/>
        <v/>
      </c>
      <c r="L51" s="43" t="str">
        <f t="shared" si="10"/>
        <v/>
      </c>
      <c r="M51" s="43" t="str">
        <f t="shared" si="11"/>
        <v/>
      </c>
    </row>
    <row r="52" ht="30.0" customHeight="1">
      <c r="A52" s="26" t="str">
        <f t="shared" si="12"/>
        <v/>
      </c>
      <c r="B52" s="40" t="str">
        <f t="shared" si="1"/>
        <v/>
      </c>
      <c r="C52" s="40" t="str">
        <f t="shared" si="2"/>
        <v/>
      </c>
      <c r="D52" s="41" t="str">
        <f t="shared" si="3"/>
        <v/>
      </c>
      <c r="E52" s="42">
        <v>49.0</v>
      </c>
      <c r="F52" s="43" t="str">
        <f t="shared" si="4"/>
        <v/>
      </c>
      <c r="G52" s="43" t="str">
        <f t="shared" si="5"/>
        <v/>
      </c>
      <c r="H52" s="44" t="str">
        <f t="shared" si="6"/>
        <v/>
      </c>
      <c r="I52" s="44" t="str">
        <f t="shared" si="7"/>
        <v/>
      </c>
      <c r="J52" s="44" t="str">
        <f t="shared" si="8"/>
        <v/>
      </c>
      <c r="K52" s="43" t="str">
        <f t="shared" si="9"/>
        <v/>
      </c>
      <c r="L52" s="43" t="str">
        <f t="shared" si="10"/>
        <v/>
      </c>
      <c r="M52" s="43" t="str">
        <f t="shared" si="11"/>
        <v/>
      </c>
    </row>
    <row r="53" ht="30.0" customHeight="1">
      <c r="A53" s="26" t="str">
        <f t="shared" si="12"/>
        <v/>
      </c>
      <c r="B53" s="40" t="str">
        <f t="shared" si="1"/>
        <v/>
      </c>
      <c r="C53" s="40" t="str">
        <f t="shared" si="2"/>
        <v/>
      </c>
      <c r="D53" s="41" t="str">
        <f t="shared" si="3"/>
        <v/>
      </c>
      <c r="E53" s="42">
        <v>50.0</v>
      </c>
      <c r="F53" s="43" t="str">
        <f t="shared" si="4"/>
        <v/>
      </c>
      <c r="G53" s="43" t="str">
        <f t="shared" si="5"/>
        <v/>
      </c>
      <c r="H53" s="44" t="str">
        <f t="shared" si="6"/>
        <v/>
      </c>
      <c r="I53" s="44" t="str">
        <f t="shared" si="7"/>
        <v/>
      </c>
      <c r="J53" s="44" t="str">
        <f t="shared" si="8"/>
        <v/>
      </c>
      <c r="K53" s="43" t="str">
        <f t="shared" si="9"/>
        <v/>
      </c>
      <c r="L53" s="43" t="str">
        <f t="shared" si="10"/>
        <v/>
      </c>
      <c r="M53" s="43" t="str">
        <f t="shared" si="11"/>
        <v/>
      </c>
    </row>
    <row r="54" ht="30.0" customHeight="1">
      <c r="A54" s="26" t="str">
        <f t="shared" si="12"/>
        <v/>
      </c>
      <c r="B54" s="40" t="str">
        <f t="shared" si="1"/>
        <v/>
      </c>
      <c r="C54" s="40" t="str">
        <f t="shared" si="2"/>
        <v/>
      </c>
      <c r="D54" s="41" t="str">
        <f t="shared" si="3"/>
        <v/>
      </c>
      <c r="E54" s="42">
        <v>51.0</v>
      </c>
      <c r="F54" s="43" t="str">
        <f t="shared" si="4"/>
        <v/>
      </c>
      <c r="G54" s="43" t="str">
        <f t="shared" si="5"/>
        <v/>
      </c>
      <c r="H54" s="44" t="str">
        <f t="shared" si="6"/>
        <v/>
      </c>
      <c r="I54" s="44" t="str">
        <f t="shared" si="7"/>
        <v/>
      </c>
      <c r="J54" s="44" t="str">
        <f t="shared" si="8"/>
        <v/>
      </c>
      <c r="K54" s="43" t="str">
        <f t="shared" si="9"/>
        <v/>
      </c>
      <c r="L54" s="43" t="str">
        <f t="shared" si="10"/>
        <v/>
      </c>
      <c r="M54" s="43" t="str">
        <f t="shared" si="11"/>
        <v/>
      </c>
    </row>
    <row r="55" ht="30.0" customHeight="1">
      <c r="A55" s="26" t="str">
        <f t="shared" si="12"/>
        <v/>
      </c>
      <c r="B55" s="40" t="str">
        <f t="shared" si="1"/>
        <v/>
      </c>
      <c r="C55" s="40" t="str">
        <f t="shared" si="2"/>
        <v/>
      </c>
      <c r="D55" s="41" t="str">
        <f t="shared" si="3"/>
        <v/>
      </c>
      <c r="E55" s="42">
        <v>52.0</v>
      </c>
      <c r="F55" s="43" t="str">
        <f t="shared" si="4"/>
        <v/>
      </c>
      <c r="G55" s="43" t="str">
        <f t="shared" si="5"/>
        <v/>
      </c>
      <c r="H55" s="44" t="str">
        <f t="shared" si="6"/>
        <v/>
      </c>
      <c r="I55" s="44" t="str">
        <f t="shared" si="7"/>
        <v/>
      </c>
      <c r="J55" s="44" t="str">
        <f t="shared" si="8"/>
        <v/>
      </c>
      <c r="K55" s="43" t="str">
        <f t="shared" si="9"/>
        <v/>
      </c>
      <c r="L55" s="43" t="str">
        <f t="shared" si="10"/>
        <v/>
      </c>
      <c r="M55" s="43" t="str">
        <f t="shared" si="11"/>
        <v/>
      </c>
    </row>
    <row r="56" ht="30.0" customHeight="1">
      <c r="A56" s="26" t="str">
        <f t="shared" si="12"/>
        <v/>
      </c>
      <c r="B56" s="40" t="str">
        <f t="shared" si="1"/>
        <v/>
      </c>
      <c r="C56" s="40" t="str">
        <f t="shared" si="2"/>
        <v/>
      </c>
      <c r="D56" s="41" t="str">
        <f t="shared" si="3"/>
        <v/>
      </c>
      <c r="E56" s="42">
        <v>53.0</v>
      </c>
      <c r="F56" s="43" t="str">
        <f t="shared" si="4"/>
        <v/>
      </c>
      <c r="G56" s="43" t="str">
        <f t="shared" si="5"/>
        <v/>
      </c>
      <c r="H56" s="44" t="str">
        <f t="shared" si="6"/>
        <v/>
      </c>
      <c r="I56" s="44" t="str">
        <f t="shared" si="7"/>
        <v/>
      </c>
      <c r="J56" s="44" t="str">
        <f t="shared" si="8"/>
        <v/>
      </c>
      <c r="K56" s="43" t="str">
        <f t="shared" si="9"/>
        <v/>
      </c>
      <c r="L56" s="43" t="str">
        <f t="shared" si="10"/>
        <v/>
      </c>
      <c r="M56" s="43" t="str">
        <f t="shared" si="11"/>
        <v/>
      </c>
    </row>
    <row r="57" ht="30.0" customHeight="1">
      <c r="A57" s="26" t="str">
        <f t="shared" si="12"/>
        <v/>
      </c>
      <c r="B57" s="40" t="str">
        <f t="shared" si="1"/>
        <v/>
      </c>
      <c r="C57" s="40" t="str">
        <f t="shared" si="2"/>
        <v/>
      </c>
      <c r="D57" s="41" t="str">
        <f t="shared" si="3"/>
        <v/>
      </c>
      <c r="E57" s="42">
        <v>54.0</v>
      </c>
      <c r="F57" s="43" t="str">
        <f t="shared" si="4"/>
        <v/>
      </c>
      <c r="G57" s="43" t="str">
        <f t="shared" si="5"/>
        <v/>
      </c>
      <c r="H57" s="44" t="str">
        <f t="shared" si="6"/>
        <v/>
      </c>
      <c r="I57" s="44" t="str">
        <f t="shared" si="7"/>
        <v/>
      </c>
      <c r="J57" s="44" t="str">
        <f t="shared" si="8"/>
        <v/>
      </c>
      <c r="K57" s="43" t="str">
        <f t="shared" si="9"/>
        <v/>
      </c>
      <c r="L57" s="43" t="str">
        <f t="shared" si="10"/>
        <v/>
      </c>
      <c r="M57" s="43" t="str">
        <f t="shared" si="11"/>
        <v/>
      </c>
    </row>
    <row r="58" ht="30.0" customHeight="1">
      <c r="A58" s="26" t="str">
        <f t="shared" si="12"/>
        <v/>
      </c>
      <c r="B58" s="40" t="str">
        <f t="shared" si="1"/>
        <v/>
      </c>
      <c r="C58" s="40" t="str">
        <f t="shared" si="2"/>
        <v/>
      </c>
      <c r="D58" s="41" t="str">
        <f t="shared" si="3"/>
        <v/>
      </c>
      <c r="E58" s="42">
        <v>55.0</v>
      </c>
      <c r="F58" s="43" t="str">
        <f t="shared" si="4"/>
        <v/>
      </c>
      <c r="G58" s="43" t="str">
        <f t="shared" si="5"/>
        <v/>
      </c>
      <c r="H58" s="44" t="str">
        <f t="shared" si="6"/>
        <v/>
      </c>
      <c r="I58" s="44" t="str">
        <f t="shared" si="7"/>
        <v/>
      </c>
      <c r="J58" s="44" t="str">
        <f t="shared" si="8"/>
        <v/>
      </c>
      <c r="K58" s="43" t="str">
        <f t="shared" si="9"/>
        <v/>
      </c>
      <c r="L58" s="43" t="str">
        <f t="shared" si="10"/>
        <v/>
      </c>
      <c r="M58" s="43" t="str">
        <f t="shared" si="11"/>
        <v/>
      </c>
    </row>
    <row r="59" ht="30.0" customHeight="1">
      <c r="A59" s="26" t="str">
        <f t="shared" si="12"/>
        <v/>
      </c>
      <c r="B59" s="40" t="str">
        <f t="shared" si="1"/>
        <v/>
      </c>
      <c r="C59" s="40" t="str">
        <f t="shared" si="2"/>
        <v/>
      </c>
      <c r="D59" s="41" t="str">
        <f t="shared" si="3"/>
        <v/>
      </c>
      <c r="E59" s="42">
        <v>56.0</v>
      </c>
      <c r="F59" s="43" t="str">
        <f t="shared" si="4"/>
        <v/>
      </c>
      <c r="G59" s="43" t="str">
        <f t="shared" si="5"/>
        <v/>
      </c>
      <c r="H59" s="44" t="str">
        <f t="shared" si="6"/>
        <v/>
      </c>
      <c r="I59" s="44" t="str">
        <f t="shared" si="7"/>
        <v/>
      </c>
      <c r="J59" s="44" t="str">
        <f t="shared" si="8"/>
        <v/>
      </c>
      <c r="K59" s="43" t="str">
        <f t="shared" si="9"/>
        <v/>
      </c>
      <c r="L59" s="43" t="str">
        <f t="shared" si="10"/>
        <v/>
      </c>
      <c r="M59" s="43" t="str">
        <f t="shared" si="11"/>
        <v/>
      </c>
    </row>
    <row r="60" ht="30.0" customHeight="1">
      <c r="A60" s="26" t="str">
        <f t="shared" si="12"/>
        <v/>
      </c>
      <c r="B60" s="40" t="str">
        <f t="shared" si="1"/>
        <v/>
      </c>
      <c r="C60" s="40" t="str">
        <f t="shared" si="2"/>
        <v/>
      </c>
      <c r="D60" s="41" t="str">
        <f t="shared" si="3"/>
        <v/>
      </c>
      <c r="E60" s="42">
        <v>57.0</v>
      </c>
      <c r="F60" s="43" t="str">
        <f t="shared" si="4"/>
        <v/>
      </c>
      <c r="G60" s="43" t="str">
        <f t="shared" si="5"/>
        <v/>
      </c>
      <c r="H60" s="44" t="str">
        <f t="shared" si="6"/>
        <v/>
      </c>
      <c r="I60" s="44" t="str">
        <f t="shared" si="7"/>
        <v/>
      </c>
      <c r="J60" s="44" t="str">
        <f t="shared" si="8"/>
        <v/>
      </c>
      <c r="K60" s="43" t="str">
        <f t="shared" si="9"/>
        <v/>
      </c>
      <c r="L60" s="43" t="str">
        <f t="shared" si="10"/>
        <v/>
      </c>
      <c r="M60" s="43" t="str">
        <f t="shared" si="11"/>
        <v/>
      </c>
    </row>
    <row r="61" ht="30.0" customHeight="1">
      <c r="A61" s="26" t="str">
        <f t="shared" si="12"/>
        <v/>
      </c>
      <c r="B61" s="40" t="str">
        <f t="shared" si="1"/>
        <v/>
      </c>
      <c r="C61" s="40" t="str">
        <f t="shared" si="2"/>
        <v/>
      </c>
      <c r="D61" s="41" t="str">
        <f t="shared" si="3"/>
        <v/>
      </c>
      <c r="E61" s="42">
        <v>58.0</v>
      </c>
      <c r="F61" s="43" t="str">
        <f t="shared" si="4"/>
        <v/>
      </c>
      <c r="G61" s="43" t="str">
        <f t="shared" si="5"/>
        <v/>
      </c>
      <c r="H61" s="44" t="str">
        <f t="shared" si="6"/>
        <v/>
      </c>
      <c r="I61" s="44" t="str">
        <f t="shared" si="7"/>
        <v/>
      </c>
      <c r="J61" s="44" t="str">
        <f t="shared" si="8"/>
        <v/>
      </c>
      <c r="K61" s="43" t="str">
        <f t="shared" si="9"/>
        <v/>
      </c>
      <c r="L61" s="43" t="str">
        <f t="shared" si="10"/>
        <v/>
      </c>
      <c r="M61" s="43" t="str">
        <f t="shared" si="11"/>
        <v/>
      </c>
    </row>
    <row r="62" ht="30.0" customHeight="1">
      <c r="A62" s="26" t="str">
        <f t="shared" si="12"/>
        <v/>
      </c>
      <c r="B62" s="40" t="str">
        <f t="shared" si="1"/>
        <v/>
      </c>
      <c r="C62" s="40" t="str">
        <f t="shared" si="2"/>
        <v/>
      </c>
      <c r="D62" s="41" t="str">
        <f t="shared" si="3"/>
        <v/>
      </c>
      <c r="E62" s="42">
        <v>59.0</v>
      </c>
      <c r="F62" s="43" t="str">
        <f t="shared" si="4"/>
        <v/>
      </c>
      <c r="G62" s="43" t="str">
        <f t="shared" si="5"/>
        <v/>
      </c>
      <c r="H62" s="44" t="str">
        <f t="shared" si="6"/>
        <v/>
      </c>
      <c r="I62" s="44" t="str">
        <f t="shared" si="7"/>
        <v/>
      </c>
      <c r="J62" s="44" t="str">
        <f t="shared" si="8"/>
        <v/>
      </c>
      <c r="K62" s="43" t="str">
        <f t="shared" si="9"/>
        <v/>
      </c>
      <c r="L62" s="43" t="str">
        <f t="shared" si="10"/>
        <v/>
      </c>
      <c r="M62" s="43" t="str">
        <f t="shared" si="11"/>
        <v/>
      </c>
    </row>
    <row r="63" ht="30.0" customHeight="1">
      <c r="A63" s="26" t="str">
        <f t="shared" si="12"/>
        <v/>
      </c>
      <c r="B63" s="40" t="str">
        <f t="shared" si="1"/>
        <v/>
      </c>
      <c r="C63" s="40" t="str">
        <f t="shared" si="2"/>
        <v/>
      </c>
      <c r="D63" s="41" t="str">
        <f t="shared" si="3"/>
        <v/>
      </c>
      <c r="E63" s="42">
        <v>60.0</v>
      </c>
      <c r="F63" s="43" t="str">
        <f t="shared" si="4"/>
        <v/>
      </c>
      <c r="G63" s="43" t="str">
        <f t="shared" si="5"/>
        <v/>
      </c>
      <c r="H63" s="44" t="str">
        <f t="shared" si="6"/>
        <v/>
      </c>
      <c r="I63" s="44" t="str">
        <f t="shared" si="7"/>
        <v/>
      </c>
      <c r="J63" s="44" t="str">
        <f t="shared" si="8"/>
        <v/>
      </c>
      <c r="K63" s="43" t="str">
        <f t="shared" si="9"/>
        <v/>
      </c>
      <c r="L63" s="43" t="str">
        <f t="shared" si="10"/>
        <v/>
      </c>
      <c r="M63" s="43" t="str">
        <f t="shared" si="11"/>
        <v/>
      </c>
    </row>
    <row r="64">
      <c r="A64" s="41"/>
      <c r="B64" s="45"/>
      <c r="C64" s="45"/>
      <c r="D64" s="41"/>
      <c r="E64" s="46"/>
      <c r="F64" s="47"/>
      <c r="G64" s="47"/>
      <c r="H64" s="41"/>
      <c r="I64" s="41"/>
      <c r="J64" s="41"/>
      <c r="K64" s="47"/>
      <c r="L64" s="47"/>
      <c r="M64" s="47"/>
    </row>
    <row r="65">
      <c r="A65" s="41"/>
      <c r="B65" s="41"/>
      <c r="C65" s="41"/>
      <c r="D65" s="41"/>
      <c r="E65" s="46"/>
      <c r="F65" s="48"/>
      <c r="G65" s="47"/>
      <c r="H65" s="41"/>
      <c r="I65" s="41"/>
      <c r="J65" s="41"/>
      <c r="K65" s="47"/>
      <c r="M65" s="48" t="str">
        <f>Sheet3!E10</f>
        <v>Turi,      Agustus 2020</v>
      </c>
    </row>
    <row r="66">
      <c r="A66" s="41"/>
      <c r="B66" s="41"/>
      <c r="C66" s="41"/>
      <c r="D66" s="41"/>
      <c r="E66" s="46"/>
      <c r="F66" s="48"/>
      <c r="G66" s="47"/>
      <c r="H66" s="41"/>
      <c r="I66" s="41"/>
      <c r="J66" s="41"/>
      <c r="K66" s="47"/>
      <c r="M66" s="3" t="s">
        <v>287</v>
      </c>
    </row>
    <row r="67">
      <c r="A67" s="41"/>
      <c r="B67" s="41"/>
      <c r="C67" s="41"/>
      <c r="D67" s="41"/>
      <c r="E67" s="46"/>
      <c r="F67" s="47"/>
      <c r="G67" s="47"/>
      <c r="H67" s="41"/>
      <c r="I67" s="41"/>
      <c r="J67" s="41"/>
      <c r="K67" s="47"/>
      <c r="L67" s="47"/>
      <c r="M67" s="47"/>
    </row>
    <row r="68">
      <c r="A68" s="41"/>
      <c r="B68" s="41"/>
      <c r="C68" s="41"/>
      <c r="D68" s="41"/>
      <c r="E68" s="46"/>
      <c r="F68" s="47"/>
      <c r="G68" s="47"/>
      <c r="H68" s="41"/>
      <c r="I68" s="41"/>
      <c r="J68" s="41"/>
      <c r="K68" s="47"/>
      <c r="L68" s="47"/>
      <c r="M68" s="47"/>
    </row>
    <row r="69">
      <c r="A69" s="41"/>
      <c r="B69" s="41"/>
      <c r="C69" s="41"/>
      <c r="D69" s="41"/>
      <c r="E69" s="46"/>
      <c r="F69" s="47"/>
      <c r="G69" s="47"/>
      <c r="H69" s="41"/>
      <c r="I69" s="41"/>
      <c r="J69" s="41"/>
      <c r="K69" s="47"/>
      <c r="L69" s="47"/>
      <c r="M69" s="47"/>
    </row>
    <row r="70">
      <c r="A70" s="41"/>
      <c r="B70" s="41"/>
      <c r="C70" s="41"/>
      <c r="D70" s="41"/>
      <c r="E70" s="46"/>
      <c r="F70" s="48"/>
      <c r="G70" s="47"/>
      <c r="H70" s="41"/>
      <c r="I70" s="41"/>
      <c r="J70" s="41"/>
      <c r="K70" s="47"/>
      <c r="L70" s="47"/>
    </row>
    <row r="71">
      <c r="A71" s="41"/>
      <c r="B71" s="41"/>
      <c r="C71" s="41"/>
      <c r="D71" s="41"/>
      <c r="E71" s="46"/>
      <c r="F71" s="48"/>
      <c r="G71" s="47"/>
      <c r="H71" s="41"/>
      <c r="I71" s="41"/>
      <c r="J71" s="41"/>
      <c r="K71" s="47"/>
      <c r="L71" s="47"/>
      <c r="M71" s="48" t="str">
        <f t="array" ref="M71">indirect("'Sheet3'!E"&amp;5)</f>
        <v>Hj. Musriatus Sa'adah,M.Pd</v>
      </c>
    </row>
    <row r="72">
      <c r="A72" s="41"/>
      <c r="B72" s="41"/>
      <c r="C72" s="41"/>
      <c r="D72" s="41"/>
      <c r="E72" s="46"/>
      <c r="F72" s="47"/>
      <c r="G72" s="47"/>
      <c r="H72" s="41"/>
      <c r="I72" s="41"/>
      <c r="J72" s="41"/>
      <c r="K72" s="47"/>
      <c r="L72" s="47"/>
      <c r="M72" s="48" t="str">
        <f t="array" ref="M72">indirect("'Sheet3'!E"&amp;6)</f>
        <v>NIP. 197201272007012006</v>
      </c>
    </row>
  </sheetData>
  <printOptions horizontalCentered="1"/>
  <pageMargins bottom="0.3" footer="0.0" header="0.0" left="0.2" right="0.2" top="1.1"/>
  <pageSetup paperSize="14" orientation="portrait" pageOrder="overThenDown"/>
  <colBreaks count="2" manualBreakCount="2">
    <brk man="1"/>
    <brk id="13" man="1"/>
  </colBreaks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  <pageSetUpPr/>
  </sheetPr>
  <sheetViews>
    <sheetView workbookViewId="0">
      <pane ySplit="3.0" topLeftCell="A4" activePane="bottomLeft" state="frozen"/>
      <selection activeCell="B5" sqref="B5" pane="bottomLeft"/>
    </sheetView>
  </sheetViews>
  <sheetFormatPr customHeight="1" defaultColWidth="12.63" defaultRowHeight="15.75"/>
  <cols>
    <col customWidth="1" hidden="1" min="1" max="4" width="5.13"/>
    <col customWidth="1" min="5" max="5" width="4.0"/>
    <col customWidth="1" min="6" max="6" width="10.25"/>
    <col customWidth="1" min="7" max="7" width="15.5"/>
    <col customWidth="1" min="8" max="8" width="3.5"/>
    <col customWidth="1" min="9" max="9" width="5.38"/>
    <col customWidth="1" min="10" max="10" width="4.38"/>
    <col customWidth="1" min="11" max="11" width="33.25"/>
    <col customWidth="1" min="12" max="12" width="25.38"/>
    <col customWidth="1" min="13" max="13" width="43.38"/>
  </cols>
  <sheetData>
    <row r="1" ht="30.0" customHeight="1">
      <c r="A1" s="26"/>
      <c r="B1" s="41"/>
      <c r="C1" s="27"/>
      <c r="D1" s="27"/>
      <c r="E1" s="28"/>
      <c r="F1" s="29"/>
      <c r="G1" s="30"/>
      <c r="H1" s="31"/>
      <c r="I1" s="31"/>
      <c r="J1" s="31"/>
      <c r="K1" s="32"/>
      <c r="L1" s="32"/>
      <c r="M1" s="33"/>
    </row>
    <row r="2" ht="60.0" customHeight="1">
      <c r="A2" s="26"/>
      <c r="B2" s="41"/>
      <c r="C2" s="27" t="s">
        <v>277</v>
      </c>
      <c r="D2" s="27" t="s">
        <v>278</v>
      </c>
      <c r="E2" s="28"/>
      <c r="F2" s="29"/>
      <c r="G2" s="30" t="str">
        <f t="array" ref="G2">indirect("'sheet3'!E"&amp;2)</f>
        <v>JURNAL MENGAJAR GURU SMP NEGERI 1 TURI SEMESTER 1 TAHUN PELAJARAN 2020/2021</v>
      </c>
      <c r="H2" s="31"/>
      <c r="I2" s="31"/>
      <c r="J2" s="31"/>
      <c r="K2" s="32"/>
      <c r="L2" s="32"/>
      <c r="M2" s="33"/>
    </row>
    <row r="3">
      <c r="A3" s="26"/>
      <c r="B3" s="34"/>
      <c r="C3" s="34">
        <f t="array" ref="C3">row(index(Sheet3!$B$1:$B$604,match(D3,Sheet3!$B$1:$B$604,0)))+countif(Sheet3!$B$1:$B$604,(index(Sheet3!$B$1:$B$604,match(D3,Sheet3!$B$1:$B$604,0))))-1</f>
        <v>83</v>
      </c>
      <c r="D3" s="35" t="s">
        <v>289</v>
      </c>
      <c r="E3" s="36" t="s">
        <v>280</v>
      </c>
      <c r="F3" s="37" t="s">
        <v>281</v>
      </c>
      <c r="G3" s="36" t="s">
        <v>2</v>
      </c>
      <c r="H3" s="38" t="s">
        <v>282</v>
      </c>
      <c r="I3" s="37" t="s">
        <v>4</v>
      </c>
      <c r="J3" s="37" t="s">
        <v>283</v>
      </c>
      <c r="K3" s="36" t="s">
        <v>284</v>
      </c>
      <c r="L3" s="36" t="s">
        <v>285</v>
      </c>
      <c r="M3" s="36" t="s">
        <v>286</v>
      </c>
    </row>
    <row r="4" ht="30.0" customHeight="1">
      <c r="A4" s="39">
        <f t="array" ref="A4">row(index(Sheet3!$B$1:$B$604,match(D3,Sheet3!$B$1:$B$604,0)))</f>
        <v>48</v>
      </c>
      <c r="B4" s="40">
        <f t="shared" ref="B4:B72" si="1">iferror(text(indirect("Form Responses 1!A"&amp;A4),"dd")*100,"")</f>
        <v>100</v>
      </c>
      <c r="C4" s="40">
        <f t="shared" ref="C4:C72" si="2">iferror(value(LEFT(indirect("Form Responses 1!E"&amp;A4),iferror(find(",",indirect("Form Responses 1!E"&amp;A4)),len(indirect("Form Responses 1!E"&amp;A4))+1)-1))+B4,"")</f>
        <v>101</v>
      </c>
      <c r="D4" s="41">
        <f t="shared" ref="D4:D72" si="3">iferror(small($C$4:$C$72,E4),"")</f>
        <v>101</v>
      </c>
      <c r="E4" s="42">
        <v>1.0</v>
      </c>
      <c r="F4" s="43" t="str">
        <f t="shared" ref="F4:F72" si="4">iferror(text((INDEX(INDIRECT("'Form Responses 1'!A"&amp;$A$4):indirect("'Form Responses 1'!A"&amp;$C$3),MATCH(D4,$C$4:$C$72,0))),"dddd")&amp;", "&amp;text((INDEX(INDIRECT("'Form Responses 1'!A"&amp;$A$4):indirect("'Form Responses 1'!A"&amp;$C$3),MATCH(D4,$C$4:$C$72,0))),"dd/mm/yyyy"),"")</f>
        <v>Selasa, 01/09/2020</v>
      </c>
      <c r="G4" s="43" t="str">
        <f t="shared" ref="G4:G72" si="5">iferror(INDEX(INDIRECT("'Form Responses 1'!c"&amp;$A$4):indirect("'Form Responses 1'!c"&amp;$C$3),MATCH(D4,$C$4:$C$72,0)),"")</f>
        <v>10. Prakarya</v>
      </c>
      <c r="H4" s="44" t="str">
        <f t="shared" ref="H4:H72" si="6">iferror(INDEX(INDIRECT("'Form Responses 1'!D"&amp;$A$4):indirect("'Form Responses 1'!D"&amp;$C$3),MATCH($D4,$C$4:$C$72,0)),"")</f>
        <v>7G</v>
      </c>
      <c r="I4" s="44" t="str">
        <f t="shared" ref="I4:I72" si="7">iferror(INDEX(INDIRECT("'Form Responses 1'!E"&amp;$A$4):indirect("'Form Responses 1'!E"&amp;$C$3),MATCH($D4,$C$4:$C$72,0)),"")</f>
        <v>1, 2</v>
      </c>
      <c r="J4" s="44">
        <f t="shared" ref="J4:J72" si="8">iferror(INDEX(INDIRECT("'Form Responses 1'!F"&amp;$A$4):indirect("'Form Responses 1'!F"&amp;$C$3),MATCH($D4,$C$4:$C$72,0)),"")</f>
        <v>5</v>
      </c>
      <c r="K4" s="43" t="str">
        <f t="shared" ref="K4:K72" si="9">iferror(INDEX(INDIRECT("'Form Responses 1'!G"&amp;$A$4):indirect("'Form Responses 1'!G"&amp;$C$3),MATCH($D4,$C$4:$C$72,0)),"")</f>
        <v>Tahapan pembuatan karya pengolahan</v>
      </c>
      <c r="L4" s="43" t="str">
        <f t="shared" ref="L4:L72" si="10">iferror(INDEX(INDIRECT("'Form Responses 1'!H"&amp;$A$4):indirect("'Form Responses 1'!H"&amp;$C$3),MATCH($D4,$C$4:$C$72,0)),"")</f>
        <v>-</v>
      </c>
      <c r="M4" s="43" t="str">
        <f t="shared" ref="M4:M72" si="11">iferror(INDEX(INDIRECT("'Form Responses 1'!I"&amp;$A$4):indirect("'Form Responses 1'!I"&amp;$C$3),MATCH($D4,$C$4:$C$72,0)),"")</f>
        <v>Mencatat tahapan pengolahan</v>
      </c>
    </row>
    <row r="5" ht="30.0" customHeight="1">
      <c r="A5" s="26">
        <f t="shared" ref="A5:A72" si="12">if($A$4+E4&lt;=$C$3,$A$4+E4,"")</f>
        <v>49</v>
      </c>
      <c r="B5" s="40">
        <f t="shared" si="1"/>
        <v>100</v>
      </c>
      <c r="C5" s="40">
        <f t="shared" si="2"/>
        <v>106</v>
      </c>
      <c r="D5" s="41">
        <f t="shared" si="3"/>
        <v>106</v>
      </c>
      <c r="E5" s="42">
        <v>2.0</v>
      </c>
      <c r="F5" s="43" t="str">
        <f t="shared" si="4"/>
        <v>Selasa, 01/09/2020</v>
      </c>
      <c r="G5" s="43" t="str">
        <f t="shared" si="5"/>
        <v>10. Prakarya</v>
      </c>
      <c r="H5" s="44" t="str">
        <f t="shared" si="6"/>
        <v>7H</v>
      </c>
      <c r="I5" s="44" t="str">
        <f t="shared" si="7"/>
        <v>6, 7</v>
      </c>
      <c r="J5" s="44">
        <f t="shared" si="8"/>
        <v>5</v>
      </c>
      <c r="K5" s="43" t="str">
        <f t="shared" si="9"/>
        <v>Tahapan pembuatan karya pengolahan</v>
      </c>
      <c r="L5" s="43" t="str">
        <f t="shared" si="10"/>
        <v>-</v>
      </c>
      <c r="M5" s="43" t="str">
        <f t="shared" si="11"/>
        <v>Mencatat tahapan pengolahan</v>
      </c>
    </row>
    <row r="6" ht="30.0" customHeight="1">
      <c r="A6" s="26">
        <f t="shared" si="12"/>
        <v>50</v>
      </c>
      <c r="B6" s="40">
        <f t="shared" si="1"/>
        <v>100</v>
      </c>
      <c r="C6" s="40">
        <f t="shared" si="2"/>
        <v>108</v>
      </c>
      <c r="D6" s="41">
        <f t="shared" si="3"/>
        <v>108</v>
      </c>
      <c r="E6" s="42">
        <v>3.0</v>
      </c>
      <c r="F6" s="43" t="str">
        <f t="shared" si="4"/>
        <v>Selasa, 01/09/2020</v>
      </c>
      <c r="G6" s="43" t="str">
        <f t="shared" si="5"/>
        <v>10. Prakarya</v>
      </c>
      <c r="H6" s="44" t="str">
        <f t="shared" si="6"/>
        <v>7F</v>
      </c>
      <c r="I6" s="44" t="str">
        <f t="shared" si="7"/>
        <v>8, 9</v>
      </c>
      <c r="J6" s="44">
        <f t="shared" si="8"/>
        <v>5</v>
      </c>
      <c r="K6" s="43" t="str">
        <f t="shared" si="9"/>
        <v>Tahapan pembuatan karya pengolahan</v>
      </c>
      <c r="L6" s="43" t="str">
        <f t="shared" si="10"/>
        <v>-</v>
      </c>
      <c r="M6" s="43" t="str">
        <f t="shared" si="11"/>
        <v>Mencatat tahapan pengolahan</v>
      </c>
    </row>
    <row r="7" ht="30.0" customHeight="1">
      <c r="A7" s="26">
        <f t="shared" si="12"/>
        <v>51</v>
      </c>
      <c r="B7" s="40">
        <f t="shared" si="1"/>
        <v>200</v>
      </c>
      <c r="C7" s="40">
        <f t="shared" si="2"/>
        <v>203</v>
      </c>
      <c r="D7" s="41">
        <f t="shared" si="3"/>
        <v>203</v>
      </c>
      <c r="E7" s="42">
        <v>4.0</v>
      </c>
      <c r="F7" s="43" t="str">
        <f t="shared" si="4"/>
        <v>Rabu, 02/09/2020</v>
      </c>
      <c r="G7" s="43" t="str">
        <f t="shared" si="5"/>
        <v>10. Prakarya</v>
      </c>
      <c r="H7" s="44" t="str">
        <f t="shared" si="6"/>
        <v>9B</v>
      </c>
      <c r="I7" s="44" t="str">
        <f t="shared" si="7"/>
        <v>3, 4</v>
      </c>
      <c r="J7" s="44">
        <f t="shared" si="8"/>
        <v>6</v>
      </c>
      <c r="K7" s="43" t="str">
        <f t="shared" si="9"/>
        <v>Manfaat hasil perikanan dan peternakan</v>
      </c>
      <c r="L7" s="43" t="str">
        <f t="shared" si="10"/>
        <v>-</v>
      </c>
      <c r="M7" s="43" t="str">
        <f t="shared" si="11"/>
        <v>Mengerjakan 5 soal</v>
      </c>
    </row>
    <row r="8" ht="30.0" customHeight="1">
      <c r="A8" s="26">
        <f t="shared" si="12"/>
        <v>52</v>
      </c>
      <c r="B8" s="40">
        <f t="shared" si="1"/>
        <v>200</v>
      </c>
      <c r="C8" s="40">
        <f t="shared" si="2"/>
        <v>205</v>
      </c>
      <c r="D8" s="41">
        <f t="shared" si="3"/>
        <v>205</v>
      </c>
      <c r="E8" s="42">
        <v>5.0</v>
      </c>
      <c r="F8" s="43" t="str">
        <f t="shared" si="4"/>
        <v>Rabu, 02/09/2020</v>
      </c>
      <c r="G8" s="43" t="str">
        <f t="shared" si="5"/>
        <v>10. Prakarya</v>
      </c>
      <c r="H8" s="44" t="str">
        <f t="shared" si="6"/>
        <v>9E</v>
      </c>
      <c r="I8" s="44" t="str">
        <f t="shared" si="7"/>
        <v>5, 6</v>
      </c>
      <c r="J8" s="44">
        <f t="shared" si="8"/>
        <v>6</v>
      </c>
      <c r="K8" s="43" t="str">
        <f t="shared" si="9"/>
        <v>Manfaat hasil perikanan dan peternakan</v>
      </c>
      <c r="L8" s="43" t="str">
        <f t="shared" si="10"/>
        <v>3, 11, 13, 15</v>
      </c>
      <c r="M8" s="43" t="str">
        <f t="shared" si="11"/>
        <v>Mengerjakan 5 soal</v>
      </c>
    </row>
    <row r="9" ht="30.0" customHeight="1">
      <c r="A9" s="26">
        <f t="shared" si="12"/>
        <v>53</v>
      </c>
      <c r="B9" s="40">
        <f t="shared" si="1"/>
        <v>200</v>
      </c>
      <c r="C9" s="40">
        <f t="shared" si="2"/>
        <v>208</v>
      </c>
      <c r="D9" s="41">
        <f t="shared" si="3"/>
        <v>208</v>
      </c>
      <c r="E9" s="42">
        <v>6.0</v>
      </c>
      <c r="F9" s="43" t="str">
        <f t="shared" si="4"/>
        <v>Rabu, 02/09/2020</v>
      </c>
      <c r="G9" s="43" t="str">
        <f t="shared" si="5"/>
        <v>10. Prakarya</v>
      </c>
      <c r="H9" s="44" t="str">
        <f t="shared" si="6"/>
        <v>9F</v>
      </c>
      <c r="I9" s="44" t="str">
        <f t="shared" si="7"/>
        <v>8, 9</v>
      </c>
      <c r="J9" s="44">
        <f t="shared" si="8"/>
        <v>6</v>
      </c>
      <c r="K9" s="43" t="str">
        <f t="shared" si="9"/>
        <v>Manfaat hasil perikanan dan peternakan</v>
      </c>
      <c r="L9" s="43" t="str">
        <f t="shared" si="10"/>
        <v>7, 25, 27</v>
      </c>
      <c r="M9" s="43" t="str">
        <f t="shared" si="11"/>
        <v>Mengerjakan 5 soal</v>
      </c>
    </row>
    <row r="10" ht="30.0" customHeight="1">
      <c r="A10" s="26">
        <f t="shared" si="12"/>
        <v>54</v>
      </c>
      <c r="B10" s="40">
        <f t="shared" si="1"/>
        <v>300</v>
      </c>
      <c r="C10" s="40">
        <f t="shared" si="2"/>
        <v>301</v>
      </c>
      <c r="D10" s="41">
        <f t="shared" si="3"/>
        <v>301</v>
      </c>
      <c r="E10" s="42">
        <v>7.0</v>
      </c>
      <c r="F10" s="43" t="str">
        <f t="shared" si="4"/>
        <v>Kamis, 03/09/2020</v>
      </c>
      <c r="G10" s="43" t="str">
        <f t="shared" si="5"/>
        <v>10. Prakarya</v>
      </c>
      <c r="H10" s="44" t="str">
        <f t="shared" si="6"/>
        <v>9D</v>
      </c>
      <c r="I10" s="44" t="str">
        <f t="shared" si="7"/>
        <v>1, 2</v>
      </c>
      <c r="J10" s="44">
        <f t="shared" si="8"/>
        <v>5</v>
      </c>
      <c r="K10" s="43" t="str">
        <f t="shared" si="9"/>
        <v>Pengolahan hasil peternakan menjadi makanan siap saji</v>
      </c>
      <c r="L10" s="43" t="str">
        <f t="shared" si="10"/>
        <v>-</v>
      </c>
      <c r="M10" s="43" t="str">
        <f t="shared" si="11"/>
        <v>Mengidentifikasi jenis daging yg pernah dikondumsi</v>
      </c>
    </row>
    <row r="11" ht="30.0" customHeight="1">
      <c r="A11" s="26">
        <f t="shared" si="12"/>
        <v>55</v>
      </c>
      <c r="B11" s="40">
        <f t="shared" si="1"/>
        <v>800</v>
      </c>
      <c r="C11" s="40">
        <f t="shared" si="2"/>
        <v>801</v>
      </c>
      <c r="D11" s="41">
        <f t="shared" si="3"/>
        <v>801</v>
      </c>
      <c r="E11" s="42">
        <v>8.0</v>
      </c>
      <c r="F11" s="43" t="str">
        <f t="shared" si="4"/>
        <v>Selasa, 08/09/2020</v>
      </c>
      <c r="G11" s="43" t="str">
        <f t="shared" si="5"/>
        <v>10. Prakarya</v>
      </c>
      <c r="H11" s="44" t="str">
        <f t="shared" si="6"/>
        <v>7G</v>
      </c>
      <c r="I11" s="44" t="str">
        <f t="shared" si="7"/>
        <v>1, 2</v>
      </c>
      <c r="J11" s="44">
        <f t="shared" si="8"/>
        <v>6</v>
      </c>
      <c r="K11" s="43" t="str">
        <f t="shared" si="9"/>
        <v>Pembuatan pengolahan bahan pangan buah </v>
      </c>
      <c r="L11" s="43" t="str">
        <f t="shared" si="10"/>
        <v>5, 13, 15, 17, 19</v>
      </c>
      <c r="M11" s="43" t="str">
        <f t="shared" si="11"/>
        <v>Membuat tahapan pengolahan</v>
      </c>
    </row>
    <row r="12" ht="30.0" customHeight="1">
      <c r="A12" s="26">
        <f t="shared" si="12"/>
        <v>56</v>
      </c>
      <c r="B12" s="40">
        <f t="shared" si="1"/>
        <v>800</v>
      </c>
      <c r="C12" s="40">
        <f t="shared" si="2"/>
        <v>803</v>
      </c>
      <c r="D12" s="41">
        <f t="shared" si="3"/>
        <v>803</v>
      </c>
      <c r="E12" s="42">
        <v>9.0</v>
      </c>
      <c r="F12" s="43" t="str">
        <f t="shared" si="4"/>
        <v>Selasa, 08/09/2020</v>
      </c>
      <c r="G12" s="43" t="str">
        <f t="shared" si="5"/>
        <v>10. Prakarya</v>
      </c>
      <c r="H12" s="44" t="str">
        <f t="shared" si="6"/>
        <v>9G</v>
      </c>
      <c r="I12" s="44" t="str">
        <f t="shared" si="7"/>
        <v>3, 4</v>
      </c>
      <c r="J12" s="44">
        <f t="shared" si="8"/>
        <v>7</v>
      </c>
      <c r="K12" s="43" t="str">
        <f t="shared" si="9"/>
        <v>Metode pengolahan</v>
      </c>
      <c r="L12" s="43" t="str">
        <f t="shared" si="10"/>
        <v>7, 13, 15</v>
      </c>
      <c r="M12" s="43" t="str">
        <f t="shared" si="11"/>
        <v>Resume</v>
      </c>
    </row>
    <row r="13" ht="30.0" customHeight="1">
      <c r="A13" s="26">
        <f t="shared" si="12"/>
        <v>57</v>
      </c>
      <c r="B13" s="40">
        <f t="shared" si="1"/>
        <v>800</v>
      </c>
      <c r="C13" s="40">
        <f t="shared" si="2"/>
        <v>806</v>
      </c>
      <c r="D13" s="41">
        <f t="shared" si="3"/>
        <v>806</v>
      </c>
      <c r="E13" s="42">
        <v>10.0</v>
      </c>
      <c r="F13" s="43" t="str">
        <f t="shared" si="4"/>
        <v>Selasa, 08/09/2020</v>
      </c>
      <c r="G13" s="43" t="str">
        <f t="shared" si="5"/>
        <v>10. Prakarya</v>
      </c>
      <c r="H13" s="44" t="str">
        <f t="shared" si="6"/>
        <v>7H</v>
      </c>
      <c r="I13" s="44" t="str">
        <f t="shared" si="7"/>
        <v>6, 7</v>
      </c>
      <c r="J13" s="44">
        <f t="shared" si="8"/>
        <v>6</v>
      </c>
      <c r="K13" s="43" t="str">
        <f t="shared" si="9"/>
        <v>Pembuatan pengolahan bahan pangan buah segar</v>
      </c>
      <c r="L13" s="43" t="str">
        <f t="shared" si="10"/>
        <v>-</v>
      </c>
      <c r="M13" s="43" t="str">
        <f t="shared" si="11"/>
        <v>Membuat tahapan pengolahan</v>
      </c>
    </row>
    <row r="14" ht="30.0" customHeight="1">
      <c r="A14" s="26">
        <f t="shared" si="12"/>
        <v>58</v>
      </c>
      <c r="B14" s="40">
        <f t="shared" si="1"/>
        <v>800</v>
      </c>
      <c r="C14" s="40">
        <f t="shared" si="2"/>
        <v>808</v>
      </c>
      <c r="D14" s="41">
        <f t="shared" si="3"/>
        <v>808</v>
      </c>
      <c r="E14" s="42">
        <v>11.0</v>
      </c>
      <c r="F14" s="43" t="str">
        <f t="shared" si="4"/>
        <v>Selasa, 08/09/2020</v>
      </c>
      <c r="G14" s="43" t="str">
        <f t="shared" si="5"/>
        <v>10. Prakarya</v>
      </c>
      <c r="H14" s="44" t="str">
        <f t="shared" si="6"/>
        <v>7F</v>
      </c>
      <c r="I14" s="44" t="str">
        <f t="shared" si="7"/>
        <v>8, 9</v>
      </c>
      <c r="J14" s="44">
        <f t="shared" si="8"/>
        <v>6</v>
      </c>
      <c r="K14" s="43" t="str">
        <f t="shared" si="9"/>
        <v>Pembuatan pengolahan bahan pangan buah segar</v>
      </c>
      <c r="L14" s="43">
        <f t="shared" si="10"/>
        <v>29</v>
      </c>
      <c r="M14" s="43" t="str">
        <f t="shared" si="11"/>
        <v>Membuat tahapan pengolahan</v>
      </c>
    </row>
    <row r="15" ht="30.0" customHeight="1">
      <c r="A15" s="26">
        <f t="shared" si="12"/>
        <v>59</v>
      </c>
      <c r="B15" s="40">
        <f t="shared" si="1"/>
        <v>900</v>
      </c>
      <c r="C15" s="40">
        <f t="shared" si="2"/>
        <v>903</v>
      </c>
      <c r="D15" s="41">
        <f t="shared" si="3"/>
        <v>903</v>
      </c>
      <c r="E15" s="42">
        <v>12.0</v>
      </c>
      <c r="F15" s="43" t="str">
        <f t="shared" si="4"/>
        <v>Rabu, 09/09/2020</v>
      </c>
      <c r="G15" s="43" t="str">
        <f t="shared" si="5"/>
        <v>10. Prakarya</v>
      </c>
      <c r="H15" s="44" t="str">
        <f t="shared" si="6"/>
        <v>9B</v>
      </c>
      <c r="I15" s="44" t="str">
        <f t="shared" si="7"/>
        <v>3, 4</v>
      </c>
      <c r="J15" s="44">
        <f t="shared" si="8"/>
        <v>7</v>
      </c>
      <c r="K15" s="43" t="str">
        <f t="shared" si="9"/>
        <v>Metode pengolahan</v>
      </c>
      <c r="L15" s="43" t="str">
        <f t="shared" si="10"/>
        <v>-</v>
      </c>
      <c r="M15" s="43" t="str">
        <f t="shared" si="11"/>
        <v>Merangkum</v>
      </c>
    </row>
    <row r="16" ht="30.0" customHeight="1">
      <c r="A16" s="26">
        <f t="shared" si="12"/>
        <v>60</v>
      </c>
      <c r="B16" s="40">
        <f t="shared" si="1"/>
        <v>900</v>
      </c>
      <c r="C16" s="40">
        <f t="shared" si="2"/>
        <v>905</v>
      </c>
      <c r="D16" s="41">
        <f t="shared" si="3"/>
        <v>905</v>
      </c>
      <c r="E16" s="42">
        <v>13.0</v>
      </c>
      <c r="F16" s="43" t="str">
        <f t="shared" si="4"/>
        <v>Rabu, 09/09/2020</v>
      </c>
      <c r="G16" s="43" t="str">
        <f t="shared" si="5"/>
        <v>10. Prakarya</v>
      </c>
      <c r="H16" s="44" t="str">
        <f t="shared" si="6"/>
        <v>9E</v>
      </c>
      <c r="I16" s="44" t="str">
        <f t="shared" si="7"/>
        <v>5, 6</v>
      </c>
      <c r="J16" s="44">
        <f t="shared" si="8"/>
        <v>7</v>
      </c>
      <c r="K16" s="43" t="str">
        <f t="shared" si="9"/>
        <v>Metode pengolahan</v>
      </c>
      <c r="L16" s="43" t="str">
        <f t="shared" si="10"/>
        <v>-</v>
      </c>
      <c r="M16" s="43" t="str">
        <f t="shared" si="11"/>
        <v>Merangkum</v>
      </c>
    </row>
    <row r="17" ht="30.0" customHeight="1">
      <c r="A17" s="26">
        <f t="shared" si="12"/>
        <v>61</v>
      </c>
      <c r="B17" s="40">
        <f t="shared" si="1"/>
        <v>900</v>
      </c>
      <c r="C17" s="40">
        <f t="shared" si="2"/>
        <v>908</v>
      </c>
      <c r="D17" s="41">
        <f t="shared" si="3"/>
        <v>908</v>
      </c>
      <c r="E17" s="42">
        <v>14.0</v>
      </c>
      <c r="F17" s="43" t="str">
        <f t="shared" si="4"/>
        <v>Rabu, 09/09/2020</v>
      </c>
      <c r="G17" s="43" t="str">
        <f t="shared" si="5"/>
        <v>10. Prakarya</v>
      </c>
      <c r="H17" s="44" t="str">
        <f t="shared" si="6"/>
        <v>9F</v>
      </c>
      <c r="I17" s="44" t="str">
        <f t="shared" si="7"/>
        <v>8, 9</v>
      </c>
      <c r="J17" s="44">
        <f t="shared" si="8"/>
        <v>7</v>
      </c>
      <c r="K17" s="43" t="str">
        <f t="shared" si="9"/>
        <v>Metode pengolahan</v>
      </c>
      <c r="L17" s="43" t="str">
        <f t="shared" si="10"/>
        <v>-</v>
      </c>
      <c r="M17" s="43" t="str">
        <f t="shared" si="11"/>
        <v>Merangkum</v>
      </c>
    </row>
    <row r="18" ht="30.0" customHeight="1">
      <c r="A18" s="26">
        <f t="shared" si="12"/>
        <v>62</v>
      </c>
      <c r="B18" s="40">
        <f t="shared" si="1"/>
        <v>1000</v>
      </c>
      <c r="C18" s="40">
        <f t="shared" si="2"/>
        <v>1001</v>
      </c>
      <c r="D18" s="41">
        <f t="shared" si="3"/>
        <v>1001</v>
      </c>
      <c r="E18" s="42">
        <v>15.0</v>
      </c>
      <c r="F18" s="43" t="str">
        <f t="shared" si="4"/>
        <v>Kamis, 10/09/2020</v>
      </c>
      <c r="G18" s="43" t="str">
        <f t="shared" si="5"/>
        <v>10. Prakarya</v>
      </c>
      <c r="H18" s="44" t="str">
        <f t="shared" si="6"/>
        <v>9D</v>
      </c>
      <c r="I18" s="44" t="str">
        <f t="shared" si="7"/>
        <v>1, 2</v>
      </c>
      <c r="J18" s="44">
        <f t="shared" si="8"/>
        <v>6</v>
      </c>
      <c r="K18" s="43" t="str">
        <f t="shared" si="9"/>
        <v>Manfaat hasil perikanan dan peternakan</v>
      </c>
      <c r="L18" s="43" t="str">
        <f t="shared" si="10"/>
        <v>-</v>
      </c>
      <c r="M18" s="43" t="str">
        <f t="shared" si="11"/>
        <v>Menjawab 5 soal</v>
      </c>
    </row>
    <row r="19" ht="30.0" customHeight="1">
      <c r="A19" s="26">
        <f t="shared" si="12"/>
        <v>63</v>
      </c>
      <c r="B19" s="40">
        <f t="shared" si="1"/>
        <v>1400</v>
      </c>
      <c r="C19" s="40">
        <f t="shared" si="2"/>
        <v>1404</v>
      </c>
      <c r="D19" s="41">
        <f t="shared" si="3"/>
        <v>1404</v>
      </c>
      <c r="E19" s="42">
        <v>16.0</v>
      </c>
      <c r="F19" s="43" t="str">
        <f t="shared" si="4"/>
        <v>Senin, 14/09/2020</v>
      </c>
      <c r="G19" s="43" t="str">
        <f t="shared" si="5"/>
        <v>10. Prakarya</v>
      </c>
      <c r="H19" s="44" t="str">
        <f t="shared" si="6"/>
        <v>7E</v>
      </c>
      <c r="I19" s="44" t="str">
        <f t="shared" si="7"/>
        <v>4, 5</v>
      </c>
      <c r="J19" s="44">
        <f t="shared" si="8"/>
        <v>7</v>
      </c>
      <c r="K19" s="43" t="str">
        <f t="shared" si="9"/>
        <v>Ulangan harian</v>
      </c>
      <c r="L19" s="43" t="str">
        <f t="shared" si="10"/>
        <v>-</v>
      </c>
      <c r="M19" s="43" t="str">
        <f t="shared" si="11"/>
        <v>Yg ptm ( UH ) yg pjj ( belajar bab 5)</v>
      </c>
    </row>
    <row r="20" ht="30.0" customHeight="1">
      <c r="A20" s="26">
        <f t="shared" si="12"/>
        <v>64</v>
      </c>
      <c r="B20" s="40">
        <f t="shared" si="1"/>
        <v>1500</v>
      </c>
      <c r="C20" s="40">
        <f t="shared" si="2"/>
        <v>1501</v>
      </c>
      <c r="D20" s="41">
        <f t="shared" si="3"/>
        <v>1501</v>
      </c>
      <c r="E20" s="42">
        <v>17.0</v>
      </c>
      <c r="F20" s="43" t="str">
        <f t="shared" si="4"/>
        <v>Selasa, 15/09/2020</v>
      </c>
      <c r="G20" s="43" t="str">
        <f t="shared" si="5"/>
        <v>10. Prakarya</v>
      </c>
      <c r="H20" s="44" t="str">
        <f t="shared" si="6"/>
        <v>7G</v>
      </c>
      <c r="I20" s="44" t="str">
        <f t="shared" si="7"/>
        <v>1, 2</v>
      </c>
      <c r="J20" s="44">
        <f t="shared" si="8"/>
        <v>7</v>
      </c>
      <c r="K20" s="43" t="str">
        <f t="shared" si="9"/>
        <v>UlanganHarian</v>
      </c>
      <c r="L20" s="43">
        <f t="shared" si="10"/>
        <v>4</v>
      </c>
      <c r="M20" s="43" t="str">
        <f t="shared" si="11"/>
        <v>Ptm ( UH )</v>
      </c>
    </row>
    <row r="21" ht="30.0" customHeight="1">
      <c r="A21" s="26">
        <f t="shared" si="12"/>
        <v>65</v>
      </c>
      <c r="B21" s="40">
        <f t="shared" si="1"/>
        <v>1500</v>
      </c>
      <c r="C21" s="40">
        <f t="shared" si="2"/>
        <v>1503</v>
      </c>
      <c r="D21" s="41">
        <f t="shared" si="3"/>
        <v>1503</v>
      </c>
      <c r="E21" s="42">
        <v>18.0</v>
      </c>
      <c r="F21" s="43" t="str">
        <f t="shared" si="4"/>
        <v>Selasa, 15/09/2020</v>
      </c>
      <c r="G21" s="43" t="str">
        <f t="shared" si="5"/>
        <v>10. Prakarya</v>
      </c>
      <c r="H21" s="44" t="str">
        <f t="shared" si="6"/>
        <v>9G</v>
      </c>
      <c r="I21" s="44" t="str">
        <f t="shared" si="7"/>
        <v>3, 4</v>
      </c>
      <c r="J21" s="44">
        <f t="shared" si="8"/>
        <v>8</v>
      </c>
      <c r="K21" s="43" t="str">
        <f t="shared" si="9"/>
        <v>Tahapan pengolahan</v>
      </c>
      <c r="L21" s="43" t="str">
        <f t="shared" si="10"/>
        <v>-</v>
      </c>
      <c r="M21" s="43" t="str">
        <f t="shared" si="11"/>
        <v>Mempelajari hal 148 - 172</v>
      </c>
    </row>
    <row r="22" ht="30.0" customHeight="1">
      <c r="A22" s="26">
        <f t="shared" si="12"/>
        <v>66</v>
      </c>
      <c r="B22" s="40">
        <f t="shared" si="1"/>
        <v>1500</v>
      </c>
      <c r="C22" s="40">
        <f t="shared" si="2"/>
        <v>1506</v>
      </c>
      <c r="D22" s="41">
        <f t="shared" si="3"/>
        <v>1506</v>
      </c>
      <c r="E22" s="42">
        <v>19.0</v>
      </c>
      <c r="F22" s="43" t="str">
        <f t="shared" si="4"/>
        <v>Selasa, 15/09/2020</v>
      </c>
      <c r="G22" s="43" t="str">
        <f t="shared" si="5"/>
        <v>10. Prakarya</v>
      </c>
      <c r="H22" s="44" t="str">
        <f t="shared" si="6"/>
        <v>7H</v>
      </c>
      <c r="I22" s="44" t="str">
        <f t="shared" si="7"/>
        <v>6, 7</v>
      </c>
      <c r="J22" s="44">
        <f t="shared" si="8"/>
        <v>7</v>
      </c>
      <c r="K22" s="43" t="str">
        <f t="shared" si="9"/>
        <v>Ulangan harian</v>
      </c>
      <c r="L22" s="43" t="str">
        <f t="shared" si="10"/>
        <v>-</v>
      </c>
      <c r="M22" s="43" t="str">
        <f t="shared" si="11"/>
        <v>UH 1</v>
      </c>
    </row>
    <row r="23" ht="30.0" customHeight="1">
      <c r="A23" s="26">
        <f t="shared" si="12"/>
        <v>67</v>
      </c>
      <c r="B23" s="40">
        <f t="shared" si="1"/>
        <v>1500</v>
      </c>
      <c r="C23" s="40">
        <f t="shared" si="2"/>
        <v>1508</v>
      </c>
      <c r="D23" s="41">
        <f t="shared" si="3"/>
        <v>1508</v>
      </c>
      <c r="E23" s="42">
        <v>20.0</v>
      </c>
      <c r="F23" s="43" t="str">
        <f t="shared" si="4"/>
        <v>Selasa, 15/09/2020</v>
      </c>
      <c r="G23" s="43" t="str">
        <f t="shared" si="5"/>
        <v>10. Prakarya</v>
      </c>
      <c r="H23" s="44" t="str">
        <f t="shared" si="6"/>
        <v>7F</v>
      </c>
      <c r="I23" s="44" t="str">
        <f t="shared" si="7"/>
        <v>8, 9</v>
      </c>
      <c r="J23" s="44">
        <f t="shared" si="8"/>
        <v>7</v>
      </c>
      <c r="K23" s="43" t="str">
        <f t="shared" si="9"/>
        <v>Ulangan Harian</v>
      </c>
      <c r="L23" s="43" t="str">
        <f t="shared" si="10"/>
        <v>-</v>
      </c>
      <c r="M23" s="43" t="str">
        <f t="shared" si="11"/>
        <v>UH 1</v>
      </c>
    </row>
    <row r="24" ht="30.0" customHeight="1">
      <c r="A24" s="26">
        <f t="shared" si="12"/>
        <v>68</v>
      </c>
      <c r="B24" s="40">
        <f t="shared" si="1"/>
        <v>1600</v>
      </c>
      <c r="C24" s="40">
        <f t="shared" si="2"/>
        <v>1603</v>
      </c>
      <c r="D24" s="41">
        <f t="shared" si="3"/>
        <v>1603</v>
      </c>
      <c r="E24" s="42">
        <v>21.0</v>
      </c>
      <c r="F24" s="43" t="str">
        <f t="shared" si="4"/>
        <v>Rabu, 16/09/2020</v>
      </c>
      <c r="G24" s="43" t="str">
        <f t="shared" si="5"/>
        <v>10. Prakarya</v>
      </c>
      <c r="H24" s="44" t="str">
        <f t="shared" si="6"/>
        <v>9B</v>
      </c>
      <c r="I24" s="44" t="str">
        <f t="shared" si="7"/>
        <v>3, 4</v>
      </c>
      <c r="J24" s="44">
        <f t="shared" si="8"/>
        <v>8</v>
      </c>
      <c r="K24" s="43" t="str">
        <f t="shared" si="9"/>
        <v>Tahapan pengolahan</v>
      </c>
      <c r="L24" s="43" t="str">
        <f t="shared" si="10"/>
        <v>1, 13, 19, 23, 25</v>
      </c>
      <c r="M24" s="43" t="str">
        <f t="shared" si="11"/>
        <v>Mempelajari hal 148 - 167</v>
      </c>
    </row>
    <row r="25" ht="30.0" customHeight="1">
      <c r="A25" s="26">
        <f t="shared" si="12"/>
        <v>69</v>
      </c>
      <c r="B25" s="40">
        <f t="shared" si="1"/>
        <v>1600</v>
      </c>
      <c r="C25" s="40">
        <f t="shared" si="2"/>
        <v>1605</v>
      </c>
      <c r="D25" s="41">
        <f t="shared" si="3"/>
        <v>1605</v>
      </c>
      <c r="E25" s="42">
        <v>22.0</v>
      </c>
      <c r="F25" s="43" t="str">
        <f t="shared" si="4"/>
        <v>Rabu, 16/09/2020</v>
      </c>
      <c r="G25" s="43" t="str">
        <f t="shared" si="5"/>
        <v>10. Prakarya</v>
      </c>
      <c r="H25" s="44" t="str">
        <f t="shared" si="6"/>
        <v>9E</v>
      </c>
      <c r="I25" s="44" t="str">
        <f t="shared" si="7"/>
        <v>5, 6</v>
      </c>
      <c r="J25" s="44">
        <f t="shared" si="8"/>
        <v>8</v>
      </c>
      <c r="K25" s="43" t="str">
        <f t="shared" si="9"/>
        <v>Tahapan pengolahan</v>
      </c>
      <c r="L25" s="43" t="str">
        <f t="shared" si="10"/>
        <v>-</v>
      </c>
      <c r="M25" s="43" t="str">
        <f t="shared" si="11"/>
        <v>Mempelajari hal 148 - 167</v>
      </c>
    </row>
    <row r="26" ht="30.0" customHeight="1">
      <c r="A26" s="26">
        <f t="shared" si="12"/>
        <v>70</v>
      </c>
      <c r="B26" s="40">
        <f t="shared" si="1"/>
        <v>1600</v>
      </c>
      <c r="C26" s="40">
        <f t="shared" si="2"/>
        <v>1608</v>
      </c>
      <c r="D26" s="41">
        <f t="shared" si="3"/>
        <v>1608</v>
      </c>
      <c r="E26" s="42">
        <v>23.0</v>
      </c>
      <c r="F26" s="43" t="str">
        <f t="shared" si="4"/>
        <v>Rabu, 16/09/2020</v>
      </c>
      <c r="G26" s="43" t="str">
        <f t="shared" si="5"/>
        <v>10. Prakarya</v>
      </c>
      <c r="H26" s="44" t="str">
        <f t="shared" si="6"/>
        <v>9F</v>
      </c>
      <c r="I26" s="44" t="str">
        <f t="shared" si="7"/>
        <v>8, 9</v>
      </c>
      <c r="J26" s="44">
        <f t="shared" si="8"/>
        <v>8</v>
      </c>
      <c r="K26" s="43" t="str">
        <f t="shared" si="9"/>
        <v>Tahapan pengolahan</v>
      </c>
      <c r="L26" s="43" t="str">
        <f t="shared" si="10"/>
        <v>-</v>
      </c>
      <c r="M26" s="43" t="str">
        <f t="shared" si="11"/>
        <v>Mempelajari hal 148 - 167</v>
      </c>
    </row>
    <row r="27" ht="30.0" customHeight="1">
      <c r="A27" s="26">
        <f t="shared" si="12"/>
        <v>71</v>
      </c>
      <c r="B27" s="40">
        <f t="shared" si="1"/>
        <v>1700</v>
      </c>
      <c r="C27" s="40">
        <f t="shared" si="2"/>
        <v>1701</v>
      </c>
      <c r="D27" s="41">
        <f t="shared" si="3"/>
        <v>1701</v>
      </c>
      <c r="E27" s="42">
        <v>24.0</v>
      </c>
      <c r="F27" s="43" t="str">
        <f t="shared" si="4"/>
        <v>Kamis, 17/09/2020</v>
      </c>
      <c r="G27" s="43" t="str">
        <f t="shared" si="5"/>
        <v>10. Prakarya</v>
      </c>
      <c r="H27" s="44" t="str">
        <f t="shared" si="6"/>
        <v>9D</v>
      </c>
      <c r="I27" s="44" t="str">
        <f t="shared" si="7"/>
        <v>1, 2</v>
      </c>
      <c r="J27" s="44">
        <f t="shared" si="8"/>
        <v>7</v>
      </c>
      <c r="K27" s="43" t="str">
        <f t="shared" si="9"/>
        <v>Metode pengolahan</v>
      </c>
      <c r="L27" s="43" t="str">
        <f t="shared" si="10"/>
        <v>-</v>
      </c>
      <c r="M27" s="43" t="str">
        <f t="shared" si="11"/>
        <v>Resume</v>
      </c>
    </row>
    <row r="28" ht="30.0" customHeight="1">
      <c r="A28" s="26">
        <f t="shared" si="12"/>
        <v>72</v>
      </c>
      <c r="B28" s="40">
        <f t="shared" si="1"/>
        <v>2100</v>
      </c>
      <c r="C28" s="40">
        <f t="shared" si="2"/>
        <v>2104</v>
      </c>
      <c r="D28" s="41">
        <f t="shared" si="3"/>
        <v>2104</v>
      </c>
      <c r="E28" s="42">
        <v>25.0</v>
      </c>
      <c r="F28" s="43" t="str">
        <f t="shared" si="4"/>
        <v>Senin, 21/09/2020</v>
      </c>
      <c r="G28" s="43" t="str">
        <f t="shared" si="5"/>
        <v>10. Prakarya</v>
      </c>
      <c r="H28" s="44" t="str">
        <f t="shared" si="6"/>
        <v>7E</v>
      </c>
      <c r="I28" s="44" t="str">
        <f t="shared" si="7"/>
        <v>4, 5</v>
      </c>
      <c r="J28" s="44">
        <f t="shared" si="8"/>
        <v>8</v>
      </c>
      <c r="K28" s="43" t="str">
        <f t="shared" si="9"/>
        <v>Penyajian dan pengemasan</v>
      </c>
      <c r="L28" s="43" t="str">
        <f t="shared" si="10"/>
        <v>-</v>
      </c>
      <c r="M28" s="43" t="str">
        <f t="shared" si="11"/>
        <v>Resume</v>
      </c>
    </row>
    <row r="29" ht="30.0" customHeight="1">
      <c r="A29" s="26">
        <f t="shared" si="12"/>
        <v>73</v>
      </c>
      <c r="B29" s="40">
        <f t="shared" si="1"/>
        <v>2100</v>
      </c>
      <c r="C29" s="40">
        <f t="shared" si="2"/>
        <v>2106</v>
      </c>
      <c r="D29" s="41">
        <f t="shared" si="3"/>
        <v>2106</v>
      </c>
      <c r="E29" s="42">
        <v>26.0</v>
      </c>
      <c r="F29" s="43" t="str">
        <f t="shared" si="4"/>
        <v>Senin, 21/09/2020</v>
      </c>
      <c r="G29" s="43" t="str">
        <f t="shared" si="5"/>
        <v>10. Prakarya</v>
      </c>
      <c r="H29" s="44" t="str">
        <f t="shared" si="6"/>
        <v>7D</v>
      </c>
      <c r="I29" s="44" t="str">
        <f t="shared" si="7"/>
        <v>6, 7</v>
      </c>
      <c r="J29" s="44">
        <f t="shared" si="8"/>
        <v>8</v>
      </c>
      <c r="K29" s="43" t="str">
        <f t="shared" si="9"/>
        <v>Penyajian dan pengemasan</v>
      </c>
      <c r="L29" s="43" t="str">
        <f t="shared" si="10"/>
        <v>-</v>
      </c>
      <c r="M29" s="43" t="str">
        <f t="shared" si="11"/>
        <v>Resume</v>
      </c>
    </row>
    <row r="30" ht="30.0" customHeight="1">
      <c r="A30" s="26">
        <f t="shared" si="12"/>
        <v>74</v>
      </c>
      <c r="B30" s="40">
        <f t="shared" si="1"/>
        <v>2100</v>
      </c>
      <c r="C30" s="40">
        <f t="shared" si="2"/>
        <v>2108</v>
      </c>
      <c r="D30" s="41">
        <f t="shared" si="3"/>
        <v>2108</v>
      </c>
      <c r="E30" s="42">
        <v>27.0</v>
      </c>
      <c r="F30" s="43" t="str">
        <f t="shared" si="4"/>
        <v>Senin, 21/09/2020</v>
      </c>
      <c r="G30" s="43" t="str">
        <f t="shared" si="5"/>
        <v>10. Prakarya</v>
      </c>
      <c r="H30" s="44" t="str">
        <f t="shared" si="6"/>
        <v>7I</v>
      </c>
      <c r="I30" s="44" t="str">
        <f t="shared" si="7"/>
        <v>8, 9</v>
      </c>
      <c r="J30" s="44">
        <f t="shared" si="8"/>
        <v>8</v>
      </c>
      <c r="K30" s="43" t="str">
        <f t="shared" si="9"/>
        <v>Penyajian dan pengemasan</v>
      </c>
      <c r="L30" s="43" t="str">
        <f t="shared" si="10"/>
        <v>-</v>
      </c>
      <c r="M30" s="43" t="str">
        <f t="shared" si="11"/>
        <v>Resume</v>
      </c>
    </row>
    <row r="31" ht="30.0" customHeight="1">
      <c r="A31" s="26">
        <f t="shared" si="12"/>
        <v>75</v>
      </c>
      <c r="B31" s="40">
        <f t="shared" si="1"/>
        <v>2200</v>
      </c>
      <c r="C31" s="40">
        <f t="shared" si="2"/>
        <v>2201</v>
      </c>
      <c r="D31" s="41">
        <f t="shared" si="3"/>
        <v>2201</v>
      </c>
      <c r="E31" s="42">
        <v>28.0</v>
      </c>
      <c r="F31" s="43" t="str">
        <f t="shared" si="4"/>
        <v>Selasa, 22/09/2020</v>
      </c>
      <c r="G31" s="43" t="str">
        <f t="shared" si="5"/>
        <v>10. Prakarya</v>
      </c>
      <c r="H31" s="44" t="str">
        <f t="shared" si="6"/>
        <v>7G</v>
      </c>
      <c r="I31" s="44" t="str">
        <f t="shared" si="7"/>
        <v>1, 2</v>
      </c>
      <c r="J31" s="44">
        <f t="shared" si="8"/>
        <v>8</v>
      </c>
      <c r="K31" s="43" t="str">
        <f t="shared" si="9"/>
        <v>Penyajian dan kemasan</v>
      </c>
      <c r="L31" s="43" t="str">
        <f t="shared" si="10"/>
        <v>-</v>
      </c>
      <c r="M31" s="43" t="str">
        <f t="shared" si="11"/>
        <v>Resume</v>
      </c>
    </row>
    <row r="32" ht="30.0" customHeight="1">
      <c r="A32" s="26">
        <f t="shared" si="12"/>
        <v>76</v>
      </c>
      <c r="B32" s="40">
        <f t="shared" si="1"/>
        <v>2200</v>
      </c>
      <c r="C32" s="40">
        <f t="shared" si="2"/>
        <v>2203</v>
      </c>
      <c r="D32" s="41">
        <f t="shared" si="3"/>
        <v>2203</v>
      </c>
      <c r="E32" s="42">
        <v>29.0</v>
      </c>
      <c r="F32" s="43" t="str">
        <f t="shared" si="4"/>
        <v>Selasa, 22/09/2020</v>
      </c>
      <c r="G32" s="43" t="str">
        <f t="shared" si="5"/>
        <v>10. Prakarya</v>
      </c>
      <c r="H32" s="44" t="str">
        <f t="shared" si="6"/>
        <v>9G</v>
      </c>
      <c r="I32" s="44" t="str">
        <f t="shared" si="7"/>
        <v>3, 4</v>
      </c>
      <c r="J32" s="44">
        <f t="shared" si="8"/>
        <v>9</v>
      </c>
      <c r="K32" s="43" t="str">
        <f t="shared" si="9"/>
        <v>Penyajian dan pengemasan</v>
      </c>
      <c r="L32" s="43" t="str">
        <f t="shared" si="10"/>
        <v>-</v>
      </c>
      <c r="M32" s="43" t="str">
        <f t="shared" si="11"/>
        <v>Menjawab 4 pertanyaan</v>
      </c>
    </row>
    <row r="33" ht="30.0" customHeight="1">
      <c r="A33" s="26">
        <f t="shared" si="12"/>
        <v>77</v>
      </c>
      <c r="B33" s="40">
        <f t="shared" si="1"/>
        <v>2200</v>
      </c>
      <c r="C33" s="40">
        <f t="shared" si="2"/>
        <v>2206</v>
      </c>
      <c r="D33" s="41">
        <f t="shared" si="3"/>
        <v>2206</v>
      </c>
      <c r="E33" s="42">
        <v>30.0</v>
      </c>
      <c r="F33" s="43" t="str">
        <f t="shared" si="4"/>
        <v>Selasa, 22/09/2020</v>
      </c>
      <c r="G33" s="43" t="str">
        <f t="shared" si="5"/>
        <v>10. Prakarya</v>
      </c>
      <c r="H33" s="44" t="str">
        <f t="shared" si="6"/>
        <v>7H</v>
      </c>
      <c r="I33" s="44" t="str">
        <f t="shared" si="7"/>
        <v>6, 7</v>
      </c>
      <c r="J33" s="44">
        <f t="shared" si="8"/>
        <v>8</v>
      </c>
      <c r="K33" s="43" t="str">
        <f t="shared" si="9"/>
        <v>Penyajian dan kemasan</v>
      </c>
      <c r="L33" s="43" t="str">
        <f t="shared" si="10"/>
        <v>-</v>
      </c>
      <c r="M33" s="43" t="str">
        <f t="shared" si="11"/>
        <v>Resume</v>
      </c>
    </row>
    <row r="34" ht="30.0" customHeight="1">
      <c r="A34" s="26">
        <f t="shared" si="12"/>
        <v>78</v>
      </c>
      <c r="B34" s="40">
        <f t="shared" si="1"/>
        <v>2200</v>
      </c>
      <c r="C34" s="40">
        <f t="shared" si="2"/>
        <v>2208</v>
      </c>
      <c r="D34" s="41">
        <f t="shared" si="3"/>
        <v>2208</v>
      </c>
      <c r="E34" s="42">
        <v>31.0</v>
      </c>
      <c r="F34" s="43" t="str">
        <f t="shared" si="4"/>
        <v>Selasa, 22/09/2020</v>
      </c>
      <c r="G34" s="43" t="str">
        <f t="shared" si="5"/>
        <v>10. Prakarya</v>
      </c>
      <c r="H34" s="44" t="str">
        <f t="shared" si="6"/>
        <v>7F</v>
      </c>
      <c r="I34" s="44" t="str">
        <f t="shared" si="7"/>
        <v>8, 9</v>
      </c>
      <c r="J34" s="44">
        <f t="shared" si="8"/>
        <v>8</v>
      </c>
      <c r="K34" s="43" t="str">
        <f t="shared" si="9"/>
        <v>Penyajian dan kemasan</v>
      </c>
      <c r="L34" s="43" t="str">
        <f t="shared" si="10"/>
        <v>-</v>
      </c>
      <c r="M34" s="43" t="str">
        <f t="shared" si="11"/>
        <v>Resume</v>
      </c>
    </row>
    <row r="35" ht="30.0" customHeight="1">
      <c r="A35" s="26">
        <f t="shared" si="12"/>
        <v>79</v>
      </c>
      <c r="B35" s="40">
        <f t="shared" si="1"/>
        <v>2900</v>
      </c>
      <c r="C35" s="40">
        <f t="shared" si="2"/>
        <v>2901</v>
      </c>
      <c r="D35" s="41">
        <f t="shared" si="3"/>
        <v>2901</v>
      </c>
      <c r="E35" s="42">
        <v>32.0</v>
      </c>
      <c r="F35" s="43" t="str">
        <f t="shared" si="4"/>
        <v>Selasa, 29/09/2020</v>
      </c>
      <c r="G35" s="43" t="str">
        <f t="shared" si="5"/>
        <v>10. Prakarya</v>
      </c>
      <c r="H35" s="44" t="str">
        <f t="shared" si="6"/>
        <v>7G</v>
      </c>
      <c r="I35" s="44" t="str">
        <f t="shared" si="7"/>
        <v>1, 2</v>
      </c>
      <c r="J35" s="44">
        <f t="shared" si="8"/>
        <v>9</v>
      </c>
      <c r="K35" s="43" t="str">
        <f t="shared" si="9"/>
        <v>Bab pengolahan</v>
      </c>
      <c r="L35" s="43" t="str">
        <f t="shared" si="10"/>
        <v>-</v>
      </c>
      <c r="M35" s="43" t="str">
        <f t="shared" si="11"/>
        <v>Belajar utk persiapan pts</v>
      </c>
    </row>
    <row r="36" ht="30.0" customHeight="1">
      <c r="A36" s="26">
        <f t="shared" si="12"/>
        <v>80</v>
      </c>
      <c r="B36" s="40">
        <f t="shared" si="1"/>
        <v>2900</v>
      </c>
      <c r="C36" s="40">
        <f t="shared" si="2"/>
        <v>2903</v>
      </c>
      <c r="D36" s="41">
        <f t="shared" si="3"/>
        <v>2903</v>
      </c>
      <c r="E36" s="42">
        <v>33.0</v>
      </c>
      <c r="F36" s="43" t="str">
        <f t="shared" si="4"/>
        <v>Selasa, 29/09/2020</v>
      </c>
      <c r="G36" s="43" t="str">
        <f t="shared" si="5"/>
        <v>10. Prakarya</v>
      </c>
      <c r="H36" s="44" t="str">
        <f t="shared" si="6"/>
        <v>9G</v>
      </c>
      <c r="I36" s="44" t="str">
        <f t="shared" si="7"/>
        <v>3, 4</v>
      </c>
      <c r="J36" s="44">
        <f t="shared" si="8"/>
        <v>9</v>
      </c>
      <c r="K36" s="43" t="str">
        <f t="shared" si="9"/>
        <v>Pengolahan hsl periksnan dan peternakan</v>
      </c>
      <c r="L36" s="43" t="str">
        <f t="shared" si="10"/>
        <v>-</v>
      </c>
      <c r="M36" s="43" t="str">
        <f t="shared" si="11"/>
        <v>Belajar utk persiapan pts</v>
      </c>
    </row>
    <row r="37" ht="30.0" customHeight="1">
      <c r="A37" s="26">
        <f t="shared" si="12"/>
        <v>81</v>
      </c>
      <c r="B37" s="40">
        <f t="shared" si="1"/>
        <v>2900</v>
      </c>
      <c r="C37" s="40">
        <f t="shared" si="2"/>
        <v>2906</v>
      </c>
      <c r="D37" s="41">
        <f t="shared" si="3"/>
        <v>2906</v>
      </c>
      <c r="E37" s="42">
        <v>34.0</v>
      </c>
      <c r="F37" s="43" t="str">
        <f t="shared" si="4"/>
        <v>Selasa, 29/09/2020</v>
      </c>
      <c r="G37" s="43" t="str">
        <f t="shared" si="5"/>
        <v>10. Prakarya</v>
      </c>
      <c r="H37" s="44" t="str">
        <f t="shared" si="6"/>
        <v>7H</v>
      </c>
      <c r="I37" s="44" t="str">
        <f t="shared" si="7"/>
        <v>6, 7</v>
      </c>
      <c r="J37" s="44">
        <f t="shared" si="8"/>
        <v>9</v>
      </c>
      <c r="K37" s="43" t="str">
        <f t="shared" si="9"/>
        <v>Bab pengolahan</v>
      </c>
      <c r="L37" s="43" t="str">
        <f t="shared" si="10"/>
        <v>-</v>
      </c>
      <c r="M37" s="43" t="str">
        <f t="shared" si="11"/>
        <v>Belajar utk persiapan pts</v>
      </c>
    </row>
    <row r="38" ht="30.0" customHeight="1">
      <c r="A38" s="26">
        <f t="shared" si="12"/>
        <v>82</v>
      </c>
      <c r="B38" s="40">
        <f t="shared" si="1"/>
        <v>2900</v>
      </c>
      <c r="C38" s="40">
        <f t="shared" si="2"/>
        <v>2908</v>
      </c>
      <c r="D38" s="41">
        <f t="shared" si="3"/>
        <v>2908</v>
      </c>
      <c r="E38" s="42">
        <v>35.0</v>
      </c>
      <c r="F38" s="43" t="str">
        <f t="shared" si="4"/>
        <v>Selasa, 29/09/2020</v>
      </c>
      <c r="G38" s="43" t="str">
        <f t="shared" si="5"/>
        <v>10. Prakarya</v>
      </c>
      <c r="H38" s="44" t="str">
        <f t="shared" si="6"/>
        <v>7F</v>
      </c>
      <c r="I38" s="44" t="str">
        <f t="shared" si="7"/>
        <v>8, 9</v>
      </c>
      <c r="J38" s="44">
        <f t="shared" si="8"/>
        <v>9</v>
      </c>
      <c r="K38" s="43" t="str">
        <f t="shared" si="9"/>
        <v>Bab pengolahan</v>
      </c>
      <c r="L38" s="43" t="str">
        <f t="shared" si="10"/>
        <v>-</v>
      </c>
      <c r="M38" s="43" t="str">
        <f t="shared" si="11"/>
        <v>Belajar utk persiapan pts</v>
      </c>
    </row>
    <row r="39" ht="30.0" customHeight="1">
      <c r="A39" s="26">
        <f t="shared" si="12"/>
        <v>83</v>
      </c>
      <c r="B39" s="40">
        <f t="shared" si="1"/>
        <v>3000</v>
      </c>
      <c r="C39" s="40">
        <f t="shared" si="2"/>
        <v>3003</v>
      </c>
      <c r="D39" s="41">
        <f t="shared" si="3"/>
        <v>3003</v>
      </c>
      <c r="E39" s="42">
        <v>36.0</v>
      </c>
      <c r="F39" s="43" t="str">
        <f t="shared" si="4"/>
        <v>Rabu, 30/09/2020</v>
      </c>
      <c r="G39" s="43" t="str">
        <f t="shared" si="5"/>
        <v>10. Prakarya</v>
      </c>
      <c r="H39" s="44" t="str">
        <f t="shared" si="6"/>
        <v>9B</v>
      </c>
      <c r="I39" s="44" t="str">
        <f t="shared" si="7"/>
        <v>3, 4</v>
      </c>
      <c r="J39" s="44">
        <f t="shared" si="8"/>
        <v>10</v>
      </c>
      <c r="K39" s="43" t="str">
        <f t="shared" si="9"/>
        <v>Pengolahan hsl perikanan dan peternakan</v>
      </c>
      <c r="L39" s="43" t="str">
        <f t="shared" si="10"/>
        <v>-</v>
      </c>
      <c r="M39" s="43" t="str">
        <f t="shared" si="11"/>
        <v>Mempelajari</v>
      </c>
    </row>
    <row r="40" ht="30.0" customHeight="1">
      <c r="A40" s="26" t="str">
        <f t="shared" si="12"/>
        <v/>
      </c>
      <c r="B40" s="40" t="str">
        <f t="shared" si="1"/>
        <v/>
      </c>
      <c r="C40" s="40" t="str">
        <f t="shared" si="2"/>
        <v/>
      </c>
      <c r="D40" s="41" t="str">
        <f t="shared" si="3"/>
        <v/>
      </c>
      <c r="E40" s="42">
        <v>37.0</v>
      </c>
      <c r="F40" s="43" t="str">
        <f t="shared" si="4"/>
        <v/>
      </c>
      <c r="G40" s="43" t="str">
        <f t="shared" si="5"/>
        <v/>
      </c>
      <c r="H40" s="44" t="str">
        <f t="shared" si="6"/>
        <v/>
      </c>
      <c r="I40" s="44" t="str">
        <f t="shared" si="7"/>
        <v/>
      </c>
      <c r="J40" s="44" t="str">
        <f t="shared" si="8"/>
        <v/>
      </c>
      <c r="K40" s="43" t="str">
        <f t="shared" si="9"/>
        <v/>
      </c>
      <c r="L40" s="43" t="str">
        <f t="shared" si="10"/>
        <v/>
      </c>
      <c r="M40" s="43" t="str">
        <f t="shared" si="11"/>
        <v/>
      </c>
    </row>
    <row r="41" ht="30.0" customHeight="1">
      <c r="A41" s="26" t="str">
        <f t="shared" si="12"/>
        <v/>
      </c>
      <c r="B41" s="40" t="str">
        <f t="shared" si="1"/>
        <v/>
      </c>
      <c r="C41" s="40" t="str">
        <f t="shared" si="2"/>
        <v/>
      </c>
      <c r="D41" s="41" t="str">
        <f t="shared" si="3"/>
        <v/>
      </c>
      <c r="E41" s="42">
        <v>38.0</v>
      </c>
      <c r="F41" s="43" t="str">
        <f t="shared" si="4"/>
        <v/>
      </c>
      <c r="G41" s="43" t="str">
        <f t="shared" si="5"/>
        <v/>
      </c>
      <c r="H41" s="44" t="str">
        <f t="shared" si="6"/>
        <v/>
      </c>
      <c r="I41" s="44" t="str">
        <f t="shared" si="7"/>
        <v/>
      </c>
      <c r="J41" s="44" t="str">
        <f t="shared" si="8"/>
        <v/>
      </c>
      <c r="K41" s="43" t="str">
        <f t="shared" si="9"/>
        <v/>
      </c>
      <c r="L41" s="43" t="str">
        <f t="shared" si="10"/>
        <v/>
      </c>
      <c r="M41" s="43" t="str">
        <f t="shared" si="11"/>
        <v/>
      </c>
    </row>
    <row r="42" ht="30.0" customHeight="1">
      <c r="A42" s="26" t="str">
        <f t="shared" si="12"/>
        <v/>
      </c>
      <c r="B42" s="40" t="str">
        <f t="shared" si="1"/>
        <v/>
      </c>
      <c r="C42" s="40" t="str">
        <f t="shared" si="2"/>
        <v/>
      </c>
      <c r="D42" s="41" t="str">
        <f t="shared" si="3"/>
        <v/>
      </c>
      <c r="E42" s="42">
        <v>39.0</v>
      </c>
      <c r="F42" s="43" t="str">
        <f t="shared" si="4"/>
        <v/>
      </c>
      <c r="G42" s="43" t="str">
        <f t="shared" si="5"/>
        <v/>
      </c>
      <c r="H42" s="44" t="str">
        <f t="shared" si="6"/>
        <v/>
      </c>
      <c r="I42" s="44" t="str">
        <f t="shared" si="7"/>
        <v/>
      </c>
      <c r="J42" s="44" t="str">
        <f t="shared" si="8"/>
        <v/>
      </c>
      <c r="K42" s="43" t="str">
        <f t="shared" si="9"/>
        <v/>
      </c>
      <c r="L42" s="43" t="str">
        <f t="shared" si="10"/>
        <v/>
      </c>
      <c r="M42" s="43" t="str">
        <f t="shared" si="11"/>
        <v/>
      </c>
    </row>
    <row r="43" ht="30.0" customHeight="1">
      <c r="A43" s="26" t="str">
        <f t="shared" si="12"/>
        <v/>
      </c>
      <c r="B43" s="40" t="str">
        <f t="shared" si="1"/>
        <v/>
      </c>
      <c r="C43" s="40" t="str">
        <f t="shared" si="2"/>
        <v/>
      </c>
      <c r="D43" s="41" t="str">
        <f t="shared" si="3"/>
        <v/>
      </c>
      <c r="E43" s="42">
        <v>40.0</v>
      </c>
      <c r="F43" s="43" t="str">
        <f t="shared" si="4"/>
        <v/>
      </c>
      <c r="G43" s="43" t="str">
        <f t="shared" si="5"/>
        <v/>
      </c>
      <c r="H43" s="44" t="str">
        <f t="shared" si="6"/>
        <v/>
      </c>
      <c r="I43" s="44" t="str">
        <f t="shared" si="7"/>
        <v/>
      </c>
      <c r="J43" s="44" t="str">
        <f t="shared" si="8"/>
        <v/>
      </c>
      <c r="K43" s="43" t="str">
        <f t="shared" si="9"/>
        <v/>
      </c>
      <c r="L43" s="43" t="str">
        <f t="shared" si="10"/>
        <v/>
      </c>
      <c r="M43" s="43" t="str">
        <f t="shared" si="11"/>
        <v/>
      </c>
    </row>
    <row r="44" ht="30.0" customHeight="1">
      <c r="A44" s="26" t="str">
        <f t="shared" si="12"/>
        <v/>
      </c>
      <c r="B44" s="40" t="str">
        <f t="shared" si="1"/>
        <v/>
      </c>
      <c r="C44" s="40" t="str">
        <f t="shared" si="2"/>
        <v/>
      </c>
      <c r="D44" s="41" t="str">
        <f t="shared" si="3"/>
        <v/>
      </c>
      <c r="E44" s="42">
        <v>41.0</v>
      </c>
      <c r="F44" s="43" t="str">
        <f t="shared" si="4"/>
        <v/>
      </c>
      <c r="G44" s="43" t="str">
        <f t="shared" si="5"/>
        <v/>
      </c>
      <c r="H44" s="44" t="str">
        <f t="shared" si="6"/>
        <v/>
      </c>
      <c r="I44" s="44" t="str">
        <f t="shared" si="7"/>
        <v/>
      </c>
      <c r="J44" s="44" t="str">
        <f t="shared" si="8"/>
        <v/>
      </c>
      <c r="K44" s="43" t="str">
        <f t="shared" si="9"/>
        <v/>
      </c>
      <c r="L44" s="43" t="str">
        <f t="shared" si="10"/>
        <v/>
      </c>
      <c r="M44" s="43" t="str">
        <f t="shared" si="11"/>
        <v/>
      </c>
    </row>
    <row r="45" ht="30.0" customHeight="1">
      <c r="A45" s="26" t="str">
        <f t="shared" si="12"/>
        <v/>
      </c>
      <c r="B45" s="40" t="str">
        <f t="shared" si="1"/>
        <v/>
      </c>
      <c r="C45" s="40" t="str">
        <f t="shared" si="2"/>
        <v/>
      </c>
      <c r="D45" s="41" t="str">
        <f t="shared" si="3"/>
        <v/>
      </c>
      <c r="E45" s="42">
        <v>42.0</v>
      </c>
      <c r="F45" s="43" t="str">
        <f t="shared" si="4"/>
        <v/>
      </c>
      <c r="G45" s="43" t="str">
        <f t="shared" si="5"/>
        <v/>
      </c>
      <c r="H45" s="44" t="str">
        <f t="shared" si="6"/>
        <v/>
      </c>
      <c r="I45" s="44" t="str">
        <f t="shared" si="7"/>
        <v/>
      </c>
      <c r="J45" s="44" t="str">
        <f t="shared" si="8"/>
        <v/>
      </c>
      <c r="K45" s="43" t="str">
        <f t="shared" si="9"/>
        <v/>
      </c>
      <c r="L45" s="43" t="str">
        <f t="shared" si="10"/>
        <v/>
      </c>
      <c r="M45" s="43" t="str">
        <f t="shared" si="11"/>
        <v/>
      </c>
    </row>
    <row r="46" ht="30.0" customHeight="1">
      <c r="A46" s="26" t="str">
        <f t="shared" si="12"/>
        <v/>
      </c>
      <c r="B46" s="40" t="str">
        <f t="shared" si="1"/>
        <v/>
      </c>
      <c r="C46" s="40" t="str">
        <f t="shared" si="2"/>
        <v/>
      </c>
      <c r="D46" s="41" t="str">
        <f t="shared" si="3"/>
        <v/>
      </c>
      <c r="E46" s="42">
        <v>43.0</v>
      </c>
      <c r="F46" s="43" t="str">
        <f t="shared" si="4"/>
        <v/>
      </c>
      <c r="G46" s="43" t="str">
        <f t="shared" si="5"/>
        <v/>
      </c>
      <c r="H46" s="44" t="str">
        <f t="shared" si="6"/>
        <v/>
      </c>
      <c r="I46" s="44" t="str">
        <f t="shared" si="7"/>
        <v/>
      </c>
      <c r="J46" s="44" t="str">
        <f t="shared" si="8"/>
        <v/>
      </c>
      <c r="K46" s="43" t="str">
        <f t="shared" si="9"/>
        <v/>
      </c>
      <c r="L46" s="43" t="str">
        <f t="shared" si="10"/>
        <v/>
      </c>
      <c r="M46" s="43" t="str">
        <f t="shared" si="11"/>
        <v/>
      </c>
    </row>
    <row r="47" ht="30.0" customHeight="1">
      <c r="A47" s="26" t="str">
        <f t="shared" si="12"/>
        <v/>
      </c>
      <c r="B47" s="40" t="str">
        <f t="shared" si="1"/>
        <v/>
      </c>
      <c r="C47" s="40" t="str">
        <f t="shared" si="2"/>
        <v/>
      </c>
      <c r="D47" s="41" t="str">
        <f t="shared" si="3"/>
        <v/>
      </c>
      <c r="E47" s="42">
        <v>44.0</v>
      </c>
      <c r="F47" s="43" t="str">
        <f t="shared" si="4"/>
        <v/>
      </c>
      <c r="G47" s="43" t="str">
        <f t="shared" si="5"/>
        <v/>
      </c>
      <c r="H47" s="44" t="str">
        <f t="shared" si="6"/>
        <v/>
      </c>
      <c r="I47" s="44" t="str">
        <f t="shared" si="7"/>
        <v/>
      </c>
      <c r="J47" s="44" t="str">
        <f t="shared" si="8"/>
        <v/>
      </c>
      <c r="K47" s="43" t="str">
        <f t="shared" si="9"/>
        <v/>
      </c>
      <c r="L47" s="43" t="str">
        <f t="shared" si="10"/>
        <v/>
      </c>
      <c r="M47" s="43" t="str">
        <f t="shared" si="11"/>
        <v/>
      </c>
    </row>
    <row r="48" ht="30.0" customHeight="1">
      <c r="A48" s="26" t="str">
        <f t="shared" si="12"/>
        <v/>
      </c>
      <c r="B48" s="40" t="str">
        <f t="shared" si="1"/>
        <v/>
      </c>
      <c r="C48" s="40" t="str">
        <f t="shared" si="2"/>
        <v/>
      </c>
      <c r="D48" s="41" t="str">
        <f t="shared" si="3"/>
        <v/>
      </c>
      <c r="E48" s="42">
        <v>45.0</v>
      </c>
      <c r="F48" s="43" t="str">
        <f t="shared" si="4"/>
        <v/>
      </c>
      <c r="G48" s="43" t="str">
        <f t="shared" si="5"/>
        <v/>
      </c>
      <c r="H48" s="44" t="str">
        <f t="shared" si="6"/>
        <v/>
      </c>
      <c r="I48" s="44" t="str">
        <f t="shared" si="7"/>
        <v/>
      </c>
      <c r="J48" s="44" t="str">
        <f t="shared" si="8"/>
        <v/>
      </c>
      <c r="K48" s="43" t="str">
        <f t="shared" si="9"/>
        <v/>
      </c>
      <c r="L48" s="43" t="str">
        <f t="shared" si="10"/>
        <v/>
      </c>
      <c r="M48" s="43" t="str">
        <f t="shared" si="11"/>
        <v/>
      </c>
    </row>
    <row r="49" ht="30.0" customHeight="1">
      <c r="A49" s="26" t="str">
        <f t="shared" si="12"/>
        <v/>
      </c>
      <c r="B49" s="40" t="str">
        <f t="shared" si="1"/>
        <v/>
      </c>
      <c r="C49" s="40" t="str">
        <f t="shared" si="2"/>
        <v/>
      </c>
      <c r="D49" s="41" t="str">
        <f t="shared" si="3"/>
        <v/>
      </c>
      <c r="E49" s="42">
        <v>46.0</v>
      </c>
      <c r="F49" s="43" t="str">
        <f t="shared" si="4"/>
        <v/>
      </c>
      <c r="G49" s="43" t="str">
        <f t="shared" si="5"/>
        <v/>
      </c>
      <c r="H49" s="44" t="str">
        <f t="shared" si="6"/>
        <v/>
      </c>
      <c r="I49" s="44" t="str">
        <f t="shared" si="7"/>
        <v/>
      </c>
      <c r="J49" s="44" t="str">
        <f t="shared" si="8"/>
        <v/>
      </c>
      <c r="K49" s="43" t="str">
        <f t="shared" si="9"/>
        <v/>
      </c>
      <c r="L49" s="43" t="str">
        <f t="shared" si="10"/>
        <v/>
      </c>
      <c r="M49" s="43" t="str">
        <f t="shared" si="11"/>
        <v/>
      </c>
    </row>
    <row r="50" ht="30.0" customHeight="1">
      <c r="A50" s="26" t="str">
        <f t="shared" si="12"/>
        <v/>
      </c>
      <c r="B50" s="40" t="str">
        <f t="shared" si="1"/>
        <v/>
      </c>
      <c r="C50" s="40" t="str">
        <f t="shared" si="2"/>
        <v/>
      </c>
      <c r="D50" s="41" t="str">
        <f t="shared" si="3"/>
        <v/>
      </c>
      <c r="E50" s="42">
        <v>47.0</v>
      </c>
      <c r="F50" s="43" t="str">
        <f t="shared" si="4"/>
        <v/>
      </c>
      <c r="G50" s="43" t="str">
        <f t="shared" si="5"/>
        <v/>
      </c>
      <c r="H50" s="44" t="str">
        <f t="shared" si="6"/>
        <v/>
      </c>
      <c r="I50" s="44" t="str">
        <f t="shared" si="7"/>
        <v/>
      </c>
      <c r="J50" s="44" t="str">
        <f t="shared" si="8"/>
        <v/>
      </c>
      <c r="K50" s="43" t="str">
        <f t="shared" si="9"/>
        <v/>
      </c>
      <c r="L50" s="43" t="str">
        <f t="shared" si="10"/>
        <v/>
      </c>
      <c r="M50" s="43" t="str">
        <f t="shared" si="11"/>
        <v/>
      </c>
    </row>
    <row r="51" ht="30.0" customHeight="1">
      <c r="A51" s="26" t="str">
        <f t="shared" si="12"/>
        <v/>
      </c>
      <c r="B51" s="40" t="str">
        <f t="shared" si="1"/>
        <v/>
      </c>
      <c r="C51" s="40" t="str">
        <f t="shared" si="2"/>
        <v/>
      </c>
      <c r="D51" s="41" t="str">
        <f t="shared" si="3"/>
        <v/>
      </c>
      <c r="E51" s="42">
        <v>48.0</v>
      </c>
      <c r="F51" s="43" t="str">
        <f t="shared" si="4"/>
        <v/>
      </c>
      <c r="G51" s="43" t="str">
        <f t="shared" si="5"/>
        <v/>
      </c>
      <c r="H51" s="44" t="str">
        <f t="shared" si="6"/>
        <v/>
      </c>
      <c r="I51" s="44" t="str">
        <f t="shared" si="7"/>
        <v/>
      </c>
      <c r="J51" s="44" t="str">
        <f t="shared" si="8"/>
        <v/>
      </c>
      <c r="K51" s="43" t="str">
        <f t="shared" si="9"/>
        <v/>
      </c>
      <c r="L51" s="43" t="str">
        <f t="shared" si="10"/>
        <v/>
      </c>
      <c r="M51" s="43" t="str">
        <f t="shared" si="11"/>
        <v/>
      </c>
    </row>
    <row r="52" ht="30.0" customHeight="1">
      <c r="A52" s="26" t="str">
        <f t="shared" si="12"/>
        <v/>
      </c>
      <c r="B52" s="40" t="str">
        <f t="shared" si="1"/>
        <v/>
      </c>
      <c r="C52" s="40" t="str">
        <f t="shared" si="2"/>
        <v/>
      </c>
      <c r="D52" s="41" t="str">
        <f t="shared" si="3"/>
        <v/>
      </c>
      <c r="E52" s="42">
        <v>49.0</v>
      </c>
      <c r="F52" s="43" t="str">
        <f t="shared" si="4"/>
        <v/>
      </c>
      <c r="G52" s="43" t="str">
        <f t="shared" si="5"/>
        <v/>
      </c>
      <c r="H52" s="44" t="str">
        <f t="shared" si="6"/>
        <v/>
      </c>
      <c r="I52" s="44" t="str">
        <f t="shared" si="7"/>
        <v/>
      </c>
      <c r="J52" s="44" t="str">
        <f t="shared" si="8"/>
        <v/>
      </c>
      <c r="K52" s="43" t="str">
        <f t="shared" si="9"/>
        <v/>
      </c>
      <c r="L52" s="43" t="str">
        <f t="shared" si="10"/>
        <v/>
      </c>
      <c r="M52" s="43" t="str">
        <f t="shared" si="11"/>
        <v/>
      </c>
    </row>
    <row r="53" ht="30.0" customHeight="1">
      <c r="A53" s="26" t="str">
        <f t="shared" si="12"/>
        <v/>
      </c>
      <c r="B53" s="40" t="str">
        <f t="shared" si="1"/>
        <v/>
      </c>
      <c r="C53" s="40" t="str">
        <f t="shared" si="2"/>
        <v/>
      </c>
      <c r="D53" s="41" t="str">
        <f t="shared" si="3"/>
        <v/>
      </c>
      <c r="E53" s="42">
        <v>50.0</v>
      </c>
      <c r="F53" s="43" t="str">
        <f t="shared" si="4"/>
        <v/>
      </c>
      <c r="G53" s="43" t="str">
        <f t="shared" si="5"/>
        <v/>
      </c>
      <c r="H53" s="44" t="str">
        <f t="shared" si="6"/>
        <v/>
      </c>
      <c r="I53" s="44" t="str">
        <f t="shared" si="7"/>
        <v/>
      </c>
      <c r="J53" s="44" t="str">
        <f t="shared" si="8"/>
        <v/>
      </c>
      <c r="K53" s="43" t="str">
        <f t="shared" si="9"/>
        <v/>
      </c>
      <c r="L53" s="43" t="str">
        <f t="shared" si="10"/>
        <v/>
      </c>
      <c r="M53" s="43" t="str">
        <f t="shared" si="11"/>
        <v/>
      </c>
    </row>
    <row r="54" ht="30.0" customHeight="1">
      <c r="A54" s="26" t="str">
        <f t="shared" si="12"/>
        <v/>
      </c>
      <c r="B54" s="40" t="str">
        <f t="shared" si="1"/>
        <v/>
      </c>
      <c r="C54" s="40" t="str">
        <f t="shared" si="2"/>
        <v/>
      </c>
      <c r="D54" s="41" t="str">
        <f t="shared" si="3"/>
        <v/>
      </c>
      <c r="E54" s="42">
        <v>51.0</v>
      </c>
      <c r="F54" s="43" t="str">
        <f t="shared" si="4"/>
        <v/>
      </c>
      <c r="G54" s="43" t="str">
        <f t="shared" si="5"/>
        <v/>
      </c>
      <c r="H54" s="44" t="str">
        <f t="shared" si="6"/>
        <v/>
      </c>
      <c r="I54" s="44" t="str">
        <f t="shared" si="7"/>
        <v/>
      </c>
      <c r="J54" s="44" t="str">
        <f t="shared" si="8"/>
        <v/>
      </c>
      <c r="K54" s="43" t="str">
        <f t="shared" si="9"/>
        <v/>
      </c>
      <c r="L54" s="43" t="str">
        <f t="shared" si="10"/>
        <v/>
      </c>
      <c r="M54" s="43" t="str">
        <f t="shared" si="11"/>
        <v/>
      </c>
    </row>
    <row r="55" ht="30.0" customHeight="1">
      <c r="A55" s="26" t="str">
        <f t="shared" si="12"/>
        <v/>
      </c>
      <c r="B55" s="40" t="str">
        <f t="shared" si="1"/>
        <v/>
      </c>
      <c r="C55" s="40" t="str">
        <f t="shared" si="2"/>
        <v/>
      </c>
      <c r="D55" s="41" t="str">
        <f t="shared" si="3"/>
        <v/>
      </c>
      <c r="E55" s="42">
        <v>52.0</v>
      </c>
      <c r="F55" s="43" t="str">
        <f t="shared" si="4"/>
        <v/>
      </c>
      <c r="G55" s="43" t="str">
        <f t="shared" si="5"/>
        <v/>
      </c>
      <c r="H55" s="44" t="str">
        <f t="shared" si="6"/>
        <v/>
      </c>
      <c r="I55" s="44" t="str">
        <f t="shared" si="7"/>
        <v/>
      </c>
      <c r="J55" s="44" t="str">
        <f t="shared" si="8"/>
        <v/>
      </c>
      <c r="K55" s="43" t="str">
        <f t="shared" si="9"/>
        <v/>
      </c>
      <c r="L55" s="43" t="str">
        <f t="shared" si="10"/>
        <v/>
      </c>
      <c r="M55" s="43" t="str">
        <f t="shared" si="11"/>
        <v/>
      </c>
    </row>
    <row r="56" ht="30.0" customHeight="1">
      <c r="A56" s="26" t="str">
        <f t="shared" si="12"/>
        <v/>
      </c>
      <c r="B56" s="40" t="str">
        <f t="shared" si="1"/>
        <v/>
      </c>
      <c r="C56" s="40" t="str">
        <f t="shared" si="2"/>
        <v/>
      </c>
      <c r="D56" s="41" t="str">
        <f t="shared" si="3"/>
        <v/>
      </c>
      <c r="E56" s="42">
        <v>53.0</v>
      </c>
      <c r="F56" s="43" t="str">
        <f t="shared" si="4"/>
        <v/>
      </c>
      <c r="G56" s="43" t="str">
        <f t="shared" si="5"/>
        <v/>
      </c>
      <c r="H56" s="44" t="str">
        <f t="shared" si="6"/>
        <v/>
      </c>
      <c r="I56" s="44" t="str">
        <f t="shared" si="7"/>
        <v/>
      </c>
      <c r="J56" s="44" t="str">
        <f t="shared" si="8"/>
        <v/>
      </c>
      <c r="K56" s="43" t="str">
        <f t="shared" si="9"/>
        <v/>
      </c>
      <c r="L56" s="43" t="str">
        <f t="shared" si="10"/>
        <v/>
      </c>
      <c r="M56" s="43" t="str">
        <f t="shared" si="11"/>
        <v/>
      </c>
    </row>
    <row r="57" ht="30.0" customHeight="1">
      <c r="A57" s="26" t="str">
        <f t="shared" si="12"/>
        <v/>
      </c>
      <c r="B57" s="40" t="str">
        <f t="shared" si="1"/>
        <v/>
      </c>
      <c r="C57" s="40" t="str">
        <f t="shared" si="2"/>
        <v/>
      </c>
      <c r="D57" s="41" t="str">
        <f t="shared" si="3"/>
        <v/>
      </c>
      <c r="E57" s="42">
        <v>54.0</v>
      </c>
      <c r="F57" s="43" t="str">
        <f t="shared" si="4"/>
        <v/>
      </c>
      <c r="G57" s="43" t="str">
        <f t="shared" si="5"/>
        <v/>
      </c>
      <c r="H57" s="44" t="str">
        <f t="shared" si="6"/>
        <v/>
      </c>
      <c r="I57" s="44" t="str">
        <f t="shared" si="7"/>
        <v/>
      </c>
      <c r="J57" s="44" t="str">
        <f t="shared" si="8"/>
        <v/>
      </c>
      <c r="K57" s="43" t="str">
        <f t="shared" si="9"/>
        <v/>
      </c>
      <c r="L57" s="43" t="str">
        <f t="shared" si="10"/>
        <v/>
      </c>
      <c r="M57" s="43" t="str">
        <f t="shared" si="11"/>
        <v/>
      </c>
    </row>
    <row r="58" ht="30.0" customHeight="1">
      <c r="A58" s="26" t="str">
        <f t="shared" si="12"/>
        <v/>
      </c>
      <c r="B58" s="40" t="str">
        <f t="shared" si="1"/>
        <v/>
      </c>
      <c r="C58" s="40" t="str">
        <f t="shared" si="2"/>
        <v/>
      </c>
      <c r="D58" s="41" t="str">
        <f t="shared" si="3"/>
        <v/>
      </c>
      <c r="E58" s="42">
        <v>55.0</v>
      </c>
      <c r="F58" s="43" t="str">
        <f t="shared" si="4"/>
        <v/>
      </c>
      <c r="G58" s="43" t="str">
        <f t="shared" si="5"/>
        <v/>
      </c>
      <c r="H58" s="44" t="str">
        <f t="shared" si="6"/>
        <v/>
      </c>
      <c r="I58" s="44" t="str">
        <f t="shared" si="7"/>
        <v/>
      </c>
      <c r="J58" s="44" t="str">
        <f t="shared" si="8"/>
        <v/>
      </c>
      <c r="K58" s="43" t="str">
        <f t="shared" si="9"/>
        <v/>
      </c>
      <c r="L58" s="43" t="str">
        <f t="shared" si="10"/>
        <v/>
      </c>
      <c r="M58" s="43" t="str">
        <f t="shared" si="11"/>
        <v/>
      </c>
    </row>
    <row r="59" ht="30.0" customHeight="1">
      <c r="A59" s="26" t="str">
        <f t="shared" si="12"/>
        <v/>
      </c>
      <c r="B59" s="40" t="str">
        <f t="shared" si="1"/>
        <v/>
      </c>
      <c r="C59" s="40" t="str">
        <f t="shared" si="2"/>
        <v/>
      </c>
      <c r="D59" s="41" t="str">
        <f t="shared" si="3"/>
        <v/>
      </c>
      <c r="E59" s="42">
        <v>56.0</v>
      </c>
      <c r="F59" s="43" t="str">
        <f t="shared" si="4"/>
        <v/>
      </c>
      <c r="G59" s="43" t="str">
        <f t="shared" si="5"/>
        <v/>
      </c>
      <c r="H59" s="44" t="str">
        <f t="shared" si="6"/>
        <v/>
      </c>
      <c r="I59" s="44" t="str">
        <f t="shared" si="7"/>
        <v/>
      </c>
      <c r="J59" s="44" t="str">
        <f t="shared" si="8"/>
        <v/>
      </c>
      <c r="K59" s="43" t="str">
        <f t="shared" si="9"/>
        <v/>
      </c>
      <c r="L59" s="43" t="str">
        <f t="shared" si="10"/>
        <v/>
      </c>
      <c r="M59" s="43" t="str">
        <f t="shared" si="11"/>
        <v/>
      </c>
    </row>
    <row r="60" ht="30.0" customHeight="1">
      <c r="A60" s="26" t="str">
        <f t="shared" si="12"/>
        <v/>
      </c>
      <c r="B60" s="40" t="str">
        <f t="shared" si="1"/>
        <v/>
      </c>
      <c r="C60" s="40" t="str">
        <f t="shared" si="2"/>
        <v/>
      </c>
      <c r="D60" s="41" t="str">
        <f t="shared" si="3"/>
        <v/>
      </c>
      <c r="E60" s="42">
        <v>57.0</v>
      </c>
      <c r="F60" s="43" t="str">
        <f t="shared" si="4"/>
        <v/>
      </c>
      <c r="G60" s="43" t="str">
        <f t="shared" si="5"/>
        <v/>
      </c>
      <c r="H60" s="44" t="str">
        <f t="shared" si="6"/>
        <v/>
      </c>
      <c r="I60" s="44" t="str">
        <f t="shared" si="7"/>
        <v/>
      </c>
      <c r="J60" s="44" t="str">
        <f t="shared" si="8"/>
        <v/>
      </c>
      <c r="K60" s="43" t="str">
        <f t="shared" si="9"/>
        <v/>
      </c>
      <c r="L60" s="43" t="str">
        <f t="shared" si="10"/>
        <v/>
      </c>
      <c r="M60" s="43" t="str">
        <f t="shared" si="11"/>
        <v/>
      </c>
    </row>
    <row r="61" ht="30.0" customHeight="1">
      <c r="A61" s="26" t="str">
        <f t="shared" si="12"/>
        <v/>
      </c>
      <c r="B61" s="40" t="str">
        <f t="shared" si="1"/>
        <v/>
      </c>
      <c r="C61" s="40" t="str">
        <f t="shared" si="2"/>
        <v/>
      </c>
      <c r="D61" s="41" t="str">
        <f t="shared" si="3"/>
        <v/>
      </c>
      <c r="E61" s="42">
        <v>58.0</v>
      </c>
      <c r="F61" s="43" t="str">
        <f t="shared" si="4"/>
        <v/>
      </c>
      <c r="G61" s="43" t="str">
        <f t="shared" si="5"/>
        <v/>
      </c>
      <c r="H61" s="44" t="str">
        <f t="shared" si="6"/>
        <v/>
      </c>
      <c r="I61" s="44" t="str">
        <f t="shared" si="7"/>
        <v/>
      </c>
      <c r="J61" s="44" t="str">
        <f t="shared" si="8"/>
        <v/>
      </c>
      <c r="K61" s="43" t="str">
        <f t="shared" si="9"/>
        <v/>
      </c>
      <c r="L61" s="43" t="str">
        <f t="shared" si="10"/>
        <v/>
      </c>
      <c r="M61" s="43" t="str">
        <f t="shared" si="11"/>
        <v/>
      </c>
    </row>
    <row r="62" ht="30.0" customHeight="1">
      <c r="A62" s="26" t="str">
        <f t="shared" si="12"/>
        <v/>
      </c>
      <c r="B62" s="40" t="str">
        <f t="shared" si="1"/>
        <v/>
      </c>
      <c r="C62" s="40" t="str">
        <f t="shared" si="2"/>
        <v/>
      </c>
      <c r="D62" s="41" t="str">
        <f t="shared" si="3"/>
        <v/>
      </c>
      <c r="E62" s="42">
        <v>59.0</v>
      </c>
      <c r="F62" s="43" t="str">
        <f t="shared" si="4"/>
        <v/>
      </c>
      <c r="G62" s="43" t="str">
        <f t="shared" si="5"/>
        <v/>
      </c>
      <c r="H62" s="44" t="str">
        <f t="shared" si="6"/>
        <v/>
      </c>
      <c r="I62" s="44" t="str">
        <f t="shared" si="7"/>
        <v/>
      </c>
      <c r="J62" s="44" t="str">
        <f t="shared" si="8"/>
        <v/>
      </c>
      <c r="K62" s="43" t="str">
        <f t="shared" si="9"/>
        <v/>
      </c>
      <c r="L62" s="43" t="str">
        <f t="shared" si="10"/>
        <v/>
      </c>
      <c r="M62" s="43" t="str">
        <f t="shared" si="11"/>
        <v/>
      </c>
    </row>
    <row r="63" ht="30.0" customHeight="1">
      <c r="A63" s="26" t="str">
        <f t="shared" si="12"/>
        <v/>
      </c>
      <c r="B63" s="40" t="str">
        <f t="shared" si="1"/>
        <v/>
      </c>
      <c r="C63" s="40" t="str">
        <f t="shared" si="2"/>
        <v/>
      </c>
      <c r="D63" s="41" t="str">
        <f t="shared" si="3"/>
        <v/>
      </c>
      <c r="E63" s="42">
        <v>60.0</v>
      </c>
      <c r="F63" s="43" t="str">
        <f t="shared" si="4"/>
        <v/>
      </c>
      <c r="G63" s="43" t="str">
        <f t="shared" si="5"/>
        <v/>
      </c>
      <c r="H63" s="44" t="str">
        <f t="shared" si="6"/>
        <v/>
      </c>
      <c r="I63" s="44" t="str">
        <f t="shared" si="7"/>
        <v/>
      </c>
      <c r="J63" s="44" t="str">
        <f t="shared" si="8"/>
        <v/>
      </c>
      <c r="K63" s="43" t="str">
        <f t="shared" si="9"/>
        <v/>
      </c>
      <c r="L63" s="43" t="str">
        <f t="shared" si="10"/>
        <v/>
      </c>
      <c r="M63" s="43" t="str">
        <f t="shared" si="11"/>
        <v/>
      </c>
    </row>
    <row r="64" ht="30.0" customHeight="1">
      <c r="A64" s="26" t="str">
        <f t="shared" si="12"/>
        <v/>
      </c>
      <c r="B64" s="40" t="str">
        <f t="shared" si="1"/>
        <v/>
      </c>
      <c r="C64" s="40" t="str">
        <f t="shared" si="2"/>
        <v/>
      </c>
      <c r="D64" s="41" t="str">
        <f t="shared" si="3"/>
        <v/>
      </c>
      <c r="E64" s="42">
        <v>61.0</v>
      </c>
      <c r="F64" s="43" t="str">
        <f t="shared" si="4"/>
        <v/>
      </c>
      <c r="G64" s="43" t="str">
        <f t="shared" si="5"/>
        <v/>
      </c>
      <c r="H64" s="44" t="str">
        <f t="shared" si="6"/>
        <v/>
      </c>
      <c r="I64" s="44" t="str">
        <f t="shared" si="7"/>
        <v/>
      </c>
      <c r="J64" s="44" t="str">
        <f t="shared" si="8"/>
        <v/>
      </c>
      <c r="K64" s="43" t="str">
        <f t="shared" si="9"/>
        <v/>
      </c>
      <c r="L64" s="43" t="str">
        <f t="shared" si="10"/>
        <v/>
      </c>
      <c r="M64" s="43" t="str">
        <f t="shared" si="11"/>
        <v/>
      </c>
    </row>
    <row r="65" ht="30.0" customHeight="1">
      <c r="A65" s="26" t="str">
        <f t="shared" si="12"/>
        <v/>
      </c>
      <c r="B65" s="40" t="str">
        <f t="shared" si="1"/>
        <v/>
      </c>
      <c r="C65" s="40" t="str">
        <f t="shared" si="2"/>
        <v/>
      </c>
      <c r="D65" s="41" t="str">
        <f t="shared" si="3"/>
        <v/>
      </c>
      <c r="E65" s="42">
        <v>62.0</v>
      </c>
      <c r="F65" s="43" t="str">
        <f t="shared" si="4"/>
        <v/>
      </c>
      <c r="G65" s="43" t="str">
        <f t="shared" si="5"/>
        <v/>
      </c>
      <c r="H65" s="44" t="str">
        <f t="shared" si="6"/>
        <v/>
      </c>
      <c r="I65" s="44" t="str">
        <f t="shared" si="7"/>
        <v/>
      </c>
      <c r="J65" s="44" t="str">
        <f t="shared" si="8"/>
        <v/>
      </c>
      <c r="K65" s="43" t="str">
        <f t="shared" si="9"/>
        <v/>
      </c>
      <c r="L65" s="43" t="str">
        <f t="shared" si="10"/>
        <v/>
      </c>
      <c r="M65" s="43" t="str">
        <f t="shared" si="11"/>
        <v/>
      </c>
    </row>
    <row r="66" ht="30.0" customHeight="1">
      <c r="A66" s="26" t="str">
        <f t="shared" si="12"/>
        <v/>
      </c>
      <c r="B66" s="40" t="str">
        <f t="shared" si="1"/>
        <v/>
      </c>
      <c r="C66" s="40" t="str">
        <f t="shared" si="2"/>
        <v/>
      </c>
      <c r="D66" s="41" t="str">
        <f t="shared" si="3"/>
        <v/>
      </c>
      <c r="E66" s="42">
        <v>63.0</v>
      </c>
      <c r="F66" s="43" t="str">
        <f t="shared" si="4"/>
        <v/>
      </c>
      <c r="G66" s="43" t="str">
        <f t="shared" si="5"/>
        <v/>
      </c>
      <c r="H66" s="44" t="str">
        <f t="shared" si="6"/>
        <v/>
      </c>
      <c r="I66" s="44" t="str">
        <f t="shared" si="7"/>
        <v/>
      </c>
      <c r="J66" s="44" t="str">
        <f t="shared" si="8"/>
        <v/>
      </c>
      <c r="K66" s="43" t="str">
        <f t="shared" si="9"/>
        <v/>
      </c>
      <c r="L66" s="43" t="str">
        <f t="shared" si="10"/>
        <v/>
      </c>
      <c r="M66" s="43" t="str">
        <f t="shared" si="11"/>
        <v/>
      </c>
    </row>
    <row r="67" ht="30.0" customHeight="1">
      <c r="A67" s="26" t="str">
        <f t="shared" si="12"/>
        <v/>
      </c>
      <c r="B67" s="40" t="str">
        <f t="shared" si="1"/>
        <v/>
      </c>
      <c r="C67" s="40" t="str">
        <f t="shared" si="2"/>
        <v/>
      </c>
      <c r="D67" s="41" t="str">
        <f t="shared" si="3"/>
        <v/>
      </c>
      <c r="E67" s="42">
        <v>64.0</v>
      </c>
      <c r="F67" s="43" t="str">
        <f t="shared" si="4"/>
        <v/>
      </c>
      <c r="G67" s="43" t="str">
        <f t="shared" si="5"/>
        <v/>
      </c>
      <c r="H67" s="44" t="str">
        <f t="shared" si="6"/>
        <v/>
      </c>
      <c r="I67" s="44" t="str">
        <f t="shared" si="7"/>
        <v/>
      </c>
      <c r="J67" s="44" t="str">
        <f t="shared" si="8"/>
        <v/>
      </c>
      <c r="K67" s="43" t="str">
        <f t="shared" si="9"/>
        <v/>
      </c>
      <c r="L67" s="43" t="str">
        <f t="shared" si="10"/>
        <v/>
      </c>
      <c r="M67" s="43" t="str">
        <f t="shared" si="11"/>
        <v/>
      </c>
    </row>
    <row r="68" ht="30.0" customHeight="1">
      <c r="A68" s="26" t="str">
        <f t="shared" si="12"/>
        <v/>
      </c>
      <c r="B68" s="40" t="str">
        <f t="shared" si="1"/>
        <v/>
      </c>
      <c r="C68" s="40" t="str">
        <f t="shared" si="2"/>
        <v/>
      </c>
      <c r="D68" s="41" t="str">
        <f t="shared" si="3"/>
        <v/>
      </c>
      <c r="E68" s="42">
        <v>65.0</v>
      </c>
      <c r="F68" s="43" t="str">
        <f t="shared" si="4"/>
        <v/>
      </c>
      <c r="G68" s="43" t="str">
        <f t="shared" si="5"/>
        <v/>
      </c>
      <c r="H68" s="44" t="str">
        <f t="shared" si="6"/>
        <v/>
      </c>
      <c r="I68" s="44" t="str">
        <f t="shared" si="7"/>
        <v/>
      </c>
      <c r="J68" s="44" t="str">
        <f t="shared" si="8"/>
        <v/>
      </c>
      <c r="K68" s="43" t="str">
        <f t="shared" si="9"/>
        <v/>
      </c>
      <c r="L68" s="43" t="str">
        <f t="shared" si="10"/>
        <v/>
      </c>
      <c r="M68" s="43" t="str">
        <f t="shared" si="11"/>
        <v/>
      </c>
    </row>
    <row r="69" ht="30.0" customHeight="1">
      <c r="A69" s="26" t="str">
        <f t="shared" si="12"/>
        <v/>
      </c>
      <c r="B69" s="40" t="str">
        <f t="shared" si="1"/>
        <v/>
      </c>
      <c r="C69" s="40" t="str">
        <f t="shared" si="2"/>
        <v/>
      </c>
      <c r="D69" s="41" t="str">
        <f t="shared" si="3"/>
        <v/>
      </c>
      <c r="E69" s="42">
        <v>66.0</v>
      </c>
      <c r="F69" s="43" t="str">
        <f t="shared" si="4"/>
        <v/>
      </c>
      <c r="G69" s="43" t="str">
        <f t="shared" si="5"/>
        <v/>
      </c>
      <c r="H69" s="44" t="str">
        <f t="shared" si="6"/>
        <v/>
      </c>
      <c r="I69" s="44" t="str">
        <f t="shared" si="7"/>
        <v/>
      </c>
      <c r="J69" s="44" t="str">
        <f t="shared" si="8"/>
        <v/>
      </c>
      <c r="K69" s="43" t="str">
        <f t="shared" si="9"/>
        <v/>
      </c>
      <c r="L69" s="43" t="str">
        <f t="shared" si="10"/>
        <v/>
      </c>
      <c r="M69" s="43" t="str">
        <f t="shared" si="11"/>
        <v/>
      </c>
    </row>
    <row r="70" ht="30.0" customHeight="1">
      <c r="A70" s="26" t="str">
        <f t="shared" si="12"/>
        <v/>
      </c>
      <c r="B70" s="40" t="str">
        <f t="shared" si="1"/>
        <v/>
      </c>
      <c r="C70" s="40" t="str">
        <f t="shared" si="2"/>
        <v/>
      </c>
      <c r="D70" s="41" t="str">
        <f t="shared" si="3"/>
        <v/>
      </c>
      <c r="E70" s="42">
        <v>67.0</v>
      </c>
      <c r="F70" s="43" t="str">
        <f t="shared" si="4"/>
        <v/>
      </c>
      <c r="G70" s="43" t="str">
        <f t="shared" si="5"/>
        <v/>
      </c>
      <c r="H70" s="44" t="str">
        <f t="shared" si="6"/>
        <v/>
      </c>
      <c r="I70" s="44" t="str">
        <f t="shared" si="7"/>
        <v/>
      </c>
      <c r="J70" s="44" t="str">
        <f t="shared" si="8"/>
        <v/>
      </c>
      <c r="K70" s="43" t="str">
        <f t="shared" si="9"/>
        <v/>
      </c>
      <c r="L70" s="43" t="str">
        <f t="shared" si="10"/>
        <v/>
      </c>
      <c r="M70" s="43" t="str">
        <f t="shared" si="11"/>
        <v/>
      </c>
    </row>
    <row r="71" ht="30.0" customHeight="1">
      <c r="A71" s="26" t="str">
        <f t="shared" si="12"/>
        <v/>
      </c>
      <c r="B71" s="40" t="str">
        <f t="shared" si="1"/>
        <v/>
      </c>
      <c r="C71" s="40" t="str">
        <f t="shared" si="2"/>
        <v/>
      </c>
      <c r="D71" s="41" t="str">
        <f t="shared" si="3"/>
        <v/>
      </c>
      <c r="E71" s="42">
        <v>68.0</v>
      </c>
      <c r="F71" s="43" t="str">
        <f t="shared" si="4"/>
        <v/>
      </c>
      <c r="G71" s="43" t="str">
        <f t="shared" si="5"/>
        <v/>
      </c>
      <c r="H71" s="44" t="str">
        <f t="shared" si="6"/>
        <v/>
      </c>
      <c r="I71" s="44" t="str">
        <f t="shared" si="7"/>
        <v/>
      </c>
      <c r="J71" s="44" t="str">
        <f t="shared" si="8"/>
        <v/>
      </c>
      <c r="K71" s="43" t="str">
        <f t="shared" si="9"/>
        <v/>
      </c>
      <c r="L71" s="43" t="str">
        <f t="shared" si="10"/>
        <v/>
      </c>
      <c r="M71" s="43" t="str">
        <f t="shared" si="11"/>
        <v/>
      </c>
    </row>
    <row r="72" ht="30.0" customHeight="1">
      <c r="A72" s="26" t="str">
        <f t="shared" si="12"/>
        <v/>
      </c>
      <c r="B72" s="40" t="str">
        <f t="shared" si="1"/>
        <v/>
      </c>
      <c r="C72" s="40" t="str">
        <f t="shared" si="2"/>
        <v/>
      </c>
      <c r="D72" s="41" t="str">
        <f t="shared" si="3"/>
        <v/>
      </c>
      <c r="E72" s="42">
        <v>69.0</v>
      </c>
      <c r="F72" s="43" t="str">
        <f t="shared" si="4"/>
        <v/>
      </c>
      <c r="G72" s="43" t="str">
        <f t="shared" si="5"/>
        <v/>
      </c>
      <c r="H72" s="44" t="str">
        <f t="shared" si="6"/>
        <v/>
      </c>
      <c r="I72" s="44" t="str">
        <f t="shared" si="7"/>
        <v/>
      </c>
      <c r="J72" s="44" t="str">
        <f t="shared" si="8"/>
        <v/>
      </c>
      <c r="K72" s="43" t="str">
        <f t="shared" si="9"/>
        <v/>
      </c>
      <c r="L72" s="43" t="str">
        <f t="shared" si="10"/>
        <v/>
      </c>
      <c r="M72" s="43" t="str">
        <f t="shared" si="11"/>
        <v/>
      </c>
    </row>
    <row r="73">
      <c r="A73" s="41"/>
      <c r="B73" s="45"/>
      <c r="C73" s="45"/>
      <c r="D73" s="41"/>
      <c r="E73" s="46"/>
      <c r="F73" s="47"/>
      <c r="G73" s="47"/>
      <c r="H73" s="41"/>
      <c r="I73" s="41"/>
      <c r="J73" s="41"/>
      <c r="K73" s="47"/>
      <c r="L73" s="47"/>
      <c r="M73" s="47"/>
    </row>
    <row r="74">
      <c r="A74" s="41"/>
      <c r="B74" s="41"/>
      <c r="C74" s="41"/>
      <c r="D74" s="41"/>
      <c r="E74" s="46"/>
      <c r="F74" s="48"/>
      <c r="G74" s="47"/>
      <c r="H74" s="41"/>
      <c r="I74" s="41"/>
      <c r="J74" s="41"/>
      <c r="K74" s="47"/>
      <c r="M74" s="48" t="str">
        <f>Sheet3!E11</f>
        <v>Turi,      September 2020</v>
      </c>
    </row>
    <row r="75">
      <c r="A75" s="41"/>
      <c r="B75" s="41"/>
      <c r="C75" s="41"/>
      <c r="D75" s="41"/>
      <c r="E75" s="46"/>
      <c r="F75" s="48"/>
      <c r="G75" s="47"/>
      <c r="H75" s="41"/>
      <c r="I75" s="41"/>
      <c r="J75" s="41"/>
      <c r="K75" s="47"/>
      <c r="M75" s="3" t="s">
        <v>287</v>
      </c>
    </row>
    <row r="76">
      <c r="A76" s="41"/>
      <c r="B76" s="41"/>
      <c r="C76" s="41"/>
      <c r="D76" s="41"/>
      <c r="E76" s="46"/>
      <c r="F76" s="47"/>
      <c r="G76" s="47"/>
      <c r="H76" s="41"/>
      <c r="I76" s="41"/>
      <c r="J76" s="41"/>
      <c r="K76" s="47"/>
      <c r="L76" s="47"/>
      <c r="M76" s="47"/>
    </row>
    <row r="77">
      <c r="A77" s="41"/>
      <c r="B77" s="41"/>
      <c r="C77" s="41"/>
      <c r="D77" s="41"/>
      <c r="E77" s="46"/>
      <c r="F77" s="47"/>
      <c r="G77" s="47"/>
      <c r="H77" s="41"/>
      <c r="I77" s="41"/>
      <c r="J77" s="41"/>
      <c r="K77" s="47"/>
      <c r="L77" s="47"/>
      <c r="M77" s="47"/>
    </row>
    <row r="78">
      <c r="A78" s="41"/>
      <c r="B78" s="41"/>
      <c r="C78" s="41"/>
      <c r="D78" s="41"/>
      <c r="E78" s="46"/>
      <c r="F78" s="47"/>
      <c r="G78" s="47"/>
      <c r="H78" s="41"/>
      <c r="I78" s="41"/>
      <c r="J78" s="41"/>
      <c r="K78" s="47"/>
      <c r="L78" s="47"/>
      <c r="M78" s="47"/>
    </row>
    <row r="79">
      <c r="A79" s="41"/>
      <c r="B79" s="41"/>
      <c r="C79" s="41"/>
      <c r="D79" s="41"/>
      <c r="E79" s="46"/>
      <c r="F79" s="48"/>
      <c r="G79" s="47"/>
      <c r="H79" s="41"/>
      <c r="I79" s="41"/>
      <c r="J79" s="41"/>
      <c r="K79" s="47"/>
      <c r="L79" s="47"/>
    </row>
    <row r="80">
      <c r="A80" s="41"/>
      <c r="B80" s="41"/>
      <c r="C80" s="41"/>
      <c r="D80" s="41"/>
      <c r="E80" s="46"/>
      <c r="F80" s="48"/>
      <c r="G80" s="47"/>
      <c r="H80" s="41"/>
      <c r="I80" s="41"/>
      <c r="J80" s="41"/>
      <c r="K80" s="47"/>
      <c r="L80" s="47"/>
      <c r="M80" s="48" t="str">
        <f t="array" ref="M80">indirect("'Sheet3'!E"&amp;5)</f>
        <v>Hj. Musriatus Sa'adah,M.Pd</v>
      </c>
    </row>
    <row r="81">
      <c r="A81" s="41"/>
      <c r="B81" s="41"/>
      <c r="C81" s="41"/>
      <c r="D81" s="41"/>
      <c r="E81" s="46"/>
      <c r="F81" s="47"/>
      <c r="G81" s="47"/>
      <c r="H81" s="41"/>
      <c r="I81" s="41"/>
      <c r="J81" s="41"/>
      <c r="K81" s="47"/>
      <c r="L81" s="47"/>
      <c r="M81" s="48" t="str">
        <f t="array" ref="M81">indirect("'Sheet3'!E"&amp;6)</f>
        <v>NIP. 197201272007012006</v>
      </c>
    </row>
  </sheetData>
  <printOptions horizontalCentered="1"/>
  <pageMargins bottom="0.3" footer="0.0" header="0.0" left="0.2" right="0.2" top="1.1"/>
  <pageSetup paperSize="14" orientation="portrait" pageOrder="overThenDown"/>
  <colBreaks count="2" manualBreakCount="2">
    <brk man="1"/>
    <brk id="13" man="1"/>
  </colBreaks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  <pageSetUpPr/>
  </sheetPr>
  <sheetViews>
    <sheetView workbookViewId="0">
      <pane ySplit="3.0" topLeftCell="A4" activePane="bottomLeft" state="frozen"/>
      <selection activeCell="B5" sqref="B5" pane="bottomLeft"/>
    </sheetView>
  </sheetViews>
  <sheetFormatPr customHeight="1" defaultColWidth="12.63" defaultRowHeight="15.75"/>
  <cols>
    <col customWidth="1" hidden="1" min="1" max="4" width="5.13"/>
    <col customWidth="1" min="5" max="5" width="4.0"/>
    <col customWidth="1" min="6" max="6" width="10.25"/>
    <col customWidth="1" min="7" max="7" width="15.5"/>
    <col customWidth="1" min="8" max="8" width="3.5"/>
    <col customWidth="1" min="9" max="9" width="5.38"/>
    <col customWidth="1" min="10" max="10" width="4.38"/>
    <col customWidth="1" min="11" max="11" width="33.25"/>
    <col customWidth="1" min="12" max="12" width="25.38"/>
    <col customWidth="1" min="13" max="13" width="43.38"/>
  </cols>
  <sheetData>
    <row r="1" ht="30.0" customHeight="1">
      <c r="A1" s="26"/>
      <c r="B1" s="41"/>
      <c r="C1" s="27"/>
      <c r="D1" s="27"/>
      <c r="E1" s="28"/>
      <c r="F1" s="29"/>
      <c r="G1" s="30"/>
      <c r="H1" s="31"/>
      <c r="I1" s="31"/>
      <c r="J1" s="31"/>
      <c r="K1" s="32"/>
      <c r="L1" s="32"/>
      <c r="M1" s="33"/>
    </row>
    <row r="2" ht="60.0" customHeight="1">
      <c r="A2" s="26"/>
      <c r="B2" s="41"/>
      <c r="C2" s="27" t="s">
        <v>277</v>
      </c>
      <c r="D2" s="27" t="s">
        <v>278</v>
      </c>
      <c r="E2" s="28"/>
      <c r="F2" s="29"/>
      <c r="G2" s="30" t="str">
        <f t="array" ref="G2">indirect("'sheet3'!E"&amp;2)</f>
        <v>JURNAL MENGAJAR GURU SMP NEGERI 1 TURI SEMESTER 1 TAHUN PELAJARAN 2020/2021</v>
      </c>
      <c r="H2" s="31"/>
      <c r="I2" s="31"/>
      <c r="J2" s="31"/>
      <c r="K2" s="32"/>
      <c r="L2" s="32"/>
      <c r="M2" s="33"/>
    </row>
    <row r="3">
      <c r="A3" s="26"/>
      <c r="B3" s="34"/>
      <c r="C3" s="34">
        <f t="array" ref="C3">row(index(Sheet3!$B$1:$B$604,match(D3,Sheet3!$B$1:$B$604,0)))+countif(Sheet3!$B$1:$B$604,(index(Sheet3!$B$1:$B$604,match(D3,Sheet3!$B$1:$B$604,0))))-1</f>
        <v>87</v>
      </c>
      <c r="D3" s="35" t="s">
        <v>290</v>
      </c>
      <c r="E3" s="36" t="s">
        <v>280</v>
      </c>
      <c r="F3" s="37" t="s">
        <v>281</v>
      </c>
      <c r="G3" s="36" t="s">
        <v>2</v>
      </c>
      <c r="H3" s="38" t="s">
        <v>282</v>
      </c>
      <c r="I3" s="37" t="s">
        <v>4</v>
      </c>
      <c r="J3" s="37" t="s">
        <v>283</v>
      </c>
      <c r="K3" s="36" t="s">
        <v>284</v>
      </c>
      <c r="L3" s="36" t="s">
        <v>285</v>
      </c>
      <c r="M3" s="36" t="s">
        <v>286</v>
      </c>
    </row>
    <row r="4" ht="30.0" customHeight="1">
      <c r="A4" s="39">
        <f t="array" ref="A4">row(index(Sheet3!$B$1:$B$604,match(D3,Sheet3!$B$1:$B$604,0)))</f>
        <v>84</v>
      </c>
      <c r="B4" s="40">
        <f t="shared" ref="B4:B72" si="1">iferror(text(indirect("Form Responses 1!A"&amp;A4),"dd")*100,"")</f>
        <v>2700</v>
      </c>
      <c r="C4" s="40">
        <f t="shared" ref="C4:C72" si="2">iferror(value(LEFT(indirect("Form Responses 1!E"&amp;A4),iferror(find(",",indirect("Form Responses 1!E"&amp;A4)),len(indirect("Form Responses 1!E"&amp;A4))+1)-1))+B4,"")</f>
        <v>2701</v>
      </c>
      <c r="D4" s="41">
        <f t="shared" ref="D4:D72" si="3">iferror(small($C$4:$C$72,E4),"")</f>
        <v>2701</v>
      </c>
      <c r="E4" s="42">
        <v>1.0</v>
      </c>
      <c r="F4" s="43" t="str">
        <f t="shared" ref="F4:F72" si="4">iferror(text((INDEX(INDIRECT("'Form Responses 1'!A"&amp;$A$4):indirect("'Form Responses 1'!A"&amp;$C$3),MATCH(D4,$C$4:$C$72,0))),"dddd")&amp;", "&amp;text((INDEX(INDIRECT("'Form Responses 1'!A"&amp;$A$4):indirect("'Form Responses 1'!A"&amp;$C$3),MATCH(D4,$C$4:$C$72,0))),"dd/mm/yyyy"),"")</f>
        <v>Selasa, 27/10/2020</v>
      </c>
      <c r="G4" s="43" t="str">
        <f t="shared" ref="G4:G72" si="5">iferror(INDEX(INDIRECT("'Form Responses 1'!c"&amp;$A$4):indirect("'Form Responses 1'!c"&amp;$C$3),MATCH(D4,$C$4:$C$72,0)),"")</f>
        <v>10. Prakarya</v>
      </c>
      <c r="H4" s="44" t="str">
        <f t="shared" ref="H4:H72" si="6">iferror(INDEX(INDIRECT("'Form Responses 1'!D"&amp;$A$4):indirect("'Form Responses 1'!D"&amp;$C$3),MATCH($D4,$C$4:$C$72,0)),"")</f>
        <v>7G</v>
      </c>
      <c r="I4" s="44" t="str">
        <f t="shared" ref="I4:I72" si="7">iferror(INDEX(INDIRECT("'Form Responses 1'!E"&amp;$A$4):indirect("'Form Responses 1'!E"&amp;$C$3),MATCH($D4,$C$4:$C$72,0)),"")</f>
        <v>1, 2</v>
      </c>
      <c r="J4" s="44">
        <f t="shared" ref="J4:J72" si="8">iferror(INDEX(INDIRECT("'Form Responses 1'!F"&amp;$A$4):indirect("'Form Responses 1'!F"&amp;$C$3),MATCH($D4,$C$4:$C$72,0)),"")</f>
        <v>11</v>
      </c>
      <c r="K4" s="43" t="str">
        <f t="shared" ref="K4:K72" si="9">iferror(INDEX(INDIRECT("'Form Responses 1'!G"&amp;$A$4):indirect("'Form Responses 1'!G"&amp;$C$3),MATCH($D4,$C$4:$C$72,0)),"")</f>
        <v>Hasil samping buah</v>
      </c>
      <c r="L4" s="43" t="str">
        <f t="shared" ref="L4:L72" si="10">iferror(INDEX(INDIRECT("'Form Responses 1'!H"&amp;$A$4):indirect("'Form Responses 1'!H"&amp;$C$3),MATCH($D4,$C$4:$C$72,0)),"")</f>
        <v>-</v>
      </c>
      <c r="M4" s="43" t="str">
        <f t="shared" ref="M4:M72" si="11">iferror(INDEX(INDIRECT("'Form Responses 1'!I"&amp;$A$4):indirect("'Form Responses 1'!I"&amp;$C$3),MATCH($D4,$C$4:$C$72,0)),"")</f>
        <v>Kandungan dan manfaat</v>
      </c>
    </row>
    <row r="5" ht="30.0" customHeight="1">
      <c r="A5" s="26">
        <f t="shared" ref="A5:A72" si="12">if($A$4+E4&lt;=$C$3,$A$4+E4,"")</f>
        <v>85</v>
      </c>
      <c r="B5" s="40">
        <f t="shared" si="1"/>
        <v>2700</v>
      </c>
      <c r="C5" s="40">
        <f t="shared" si="2"/>
        <v>2703</v>
      </c>
      <c r="D5" s="41">
        <f t="shared" si="3"/>
        <v>2703</v>
      </c>
      <c r="E5" s="42">
        <v>2.0</v>
      </c>
      <c r="F5" s="43" t="str">
        <f t="shared" si="4"/>
        <v>Selasa, 27/10/2020</v>
      </c>
      <c r="G5" s="43" t="str">
        <f t="shared" si="5"/>
        <v>10. Prakarya</v>
      </c>
      <c r="H5" s="44" t="str">
        <f t="shared" si="6"/>
        <v>9G</v>
      </c>
      <c r="I5" s="44" t="str">
        <f t="shared" si="7"/>
        <v>3, 4</v>
      </c>
      <c r="J5" s="44">
        <f t="shared" si="8"/>
        <v>11</v>
      </c>
      <c r="K5" s="43" t="str">
        <f t="shared" si="9"/>
        <v>Olahan pangan setengah jadi</v>
      </c>
      <c r="L5" s="43" t="str">
        <f t="shared" si="10"/>
        <v>-</v>
      </c>
      <c r="M5" s="43" t="str">
        <f t="shared" si="11"/>
        <v>Resume metode pengolahan</v>
      </c>
    </row>
    <row r="6" ht="30.0" customHeight="1">
      <c r="A6" s="26">
        <f t="shared" si="12"/>
        <v>86</v>
      </c>
      <c r="B6" s="40">
        <f t="shared" si="1"/>
        <v>2700</v>
      </c>
      <c r="C6" s="40">
        <f t="shared" si="2"/>
        <v>2706</v>
      </c>
      <c r="D6" s="41">
        <f t="shared" si="3"/>
        <v>2706</v>
      </c>
      <c r="E6" s="42">
        <v>3.0</v>
      </c>
      <c r="F6" s="43" t="str">
        <f t="shared" si="4"/>
        <v>Selasa, 27/10/2020</v>
      </c>
      <c r="G6" s="43" t="str">
        <f t="shared" si="5"/>
        <v>10. Prakarya</v>
      </c>
      <c r="H6" s="44" t="str">
        <f t="shared" si="6"/>
        <v>7H</v>
      </c>
      <c r="I6" s="44" t="str">
        <f t="shared" si="7"/>
        <v>6, 7</v>
      </c>
      <c r="J6" s="44">
        <f t="shared" si="8"/>
        <v>11</v>
      </c>
      <c r="K6" s="43" t="str">
        <f t="shared" si="9"/>
        <v>Hasil sampingbuahp</v>
      </c>
      <c r="L6" s="43" t="str">
        <f t="shared" si="10"/>
        <v>-</v>
      </c>
      <c r="M6" s="43" t="str">
        <f t="shared" si="11"/>
        <v>Kandungan dan manfaat</v>
      </c>
    </row>
    <row r="7" ht="30.0" customHeight="1">
      <c r="A7" s="26">
        <f t="shared" si="12"/>
        <v>87</v>
      </c>
      <c r="B7" s="40">
        <f t="shared" si="1"/>
        <v>2700</v>
      </c>
      <c r="C7" s="40">
        <f t="shared" si="2"/>
        <v>2708</v>
      </c>
      <c r="D7" s="41">
        <f t="shared" si="3"/>
        <v>2708</v>
      </c>
      <c r="E7" s="42">
        <v>4.0</v>
      </c>
      <c r="F7" s="43" t="str">
        <f t="shared" si="4"/>
        <v>Selasa, 27/10/2020</v>
      </c>
      <c r="G7" s="43" t="str">
        <f t="shared" si="5"/>
        <v>10. Prakarya</v>
      </c>
      <c r="H7" s="44" t="str">
        <f t="shared" si="6"/>
        <v>7F</v>
      </c>
      <c r="I7" s="44" t="str">
        <f t="shared" si="7"/>
        <v>8, 9</v>
      </c>
      <c r="J7" s="44">
        <f t="shared" si="8"/>
        <v>11</v>
      </c>
      <c r="K7" s="43" t="str">
        <f t="shared" si="9"/>
        <v>Hasil samping buah</v>
      </c>
      <c r="L7" s="43" t="str">
        <f t="shared" si="10"/>
        <v>-</v>
      </c>
      <c r="M7" s="43" t="str">
        <f t="shared" si="11"/>
        <v>Kandungan dan manfaat</v>
      </c>
    </row>
    <row r="8" ht="30.0" customHeight="1">
      <c r="A8" s="26" t="str">
        <f t="shared" si="12"/>
        <v/>
      </c>
      <c r="B8" s="40" t="str">
        <f t="shared" si="1"/>
        <v/>
      </c>
      <c r="C8" s="40" t="str">
        <f t="shared" si="2"/>
        <v/>
      </c>
      <c r="D8" s="41" t="str">
        <f t="shared" si="3"/>
        <v/>
      </c>
      <c r="E8" s="42">
        <v>5.0</v>
      </c>
      <c r="F8" s="43" t="str">
        <f t="shared" si="4"/>
        <v/>
      </c>
      <c r="G8" s="43" t="str">
        <f t="shared" si="5"/>
        <v/>
      </c>
      <c r="H8" s="44" t="str">
        <f t="shared" si="6"/>
        <v/>
      </c>
      <c r="I8" s="44" t="str">
        <f t="shared" si="7"/>
        <v/>
      </c>
      <c r="J8" s="44" t="str">
        <f t="shared" si="8"/>
        <v/>
      </c>
      <c r="K8" s="43" t="str">
        <f t="shared" si="9"/>
        <v/>
      </c>
      <c r="L8" s="43" t="str">
        <f t="shared" si="10"/>
        <v/>
      </c>
      <c r="M8" s="43" t="str">
        <f t="shared" si="11"/>
        <v/>
      </c>
    </row>
    <row r="9" ht="30.0" customHeight="1">
      <c r="A9" s="26" t="str">
        <f t="shared" si="12"/>
        <v/>
      </c>
      <c r="B9" s="40" t="str">
        <f t="shared" si="1"/>
        <v/>
      </c>
      <c r="C9" s="40" t="str">
        <f t="shared" si="2"/>
        <v/>
      </c>
      <c r="D9" s="41" t="str">
        <f t="shared" si="3"/>
        <v/>
      </c>
      <c r="E9" s="42">
        <v>6.0</v>
      </c>
      <c r="F9" s="43" t="str">
        <f t="shared" si="4"/>
        <v/>
      </c>
      <c r="G9" s="43" t="str">
        <f t="shared" si="5"/>
        <v/>
      </c>
      <c r="H9" s="44" t="str">
        <f t="shared" si="6"/>
        <v/>
      </c>
      <c r="I9" s="44" t="str">
        <f t="shared" si="7"/>
        <v/>
      </c>
      <c r="J9" s="44" t="str">
        <f t="shared" si="8"/>
        <v/>
      </c>
      <c r="K9" s="43" t="str">
        <f t="shared" si="9"/>
        <v/>
      </c>
      <c r="L9" s="43" t="str">
        <f t="shared" si="10"/>
        <v/>
      </c>
      <c r="M9" s="43" t="str">
        <f t="shared" si="11"/>
        <v/>
      </c>
    </row>
    <row r="10" ht="30.0" customHeight="1">
      <c r="A10" s="26" t="str">
        <f t="shared" si="12"/>
        <v/>
      </c>
      <c r="B10" s="40" t="str">
        <f t="shared" si="1"/>
        <v/>
      </c>
      <c r="C10" s="40" t="str">
        <f t="shared" si="2"/>
        <v/>
      </c>
      <c r="D10" s="41" t="str">
        <f t="shared" si="3"/>
        <v/>
      </c>
      <c r="E10" s="42">
        <v>7.0</v>
      </c>
      <c r="F10" s="43" t="str">
        <f t="shared" si="4"/>
        <v/>
      </c>
      <c r="G10" s="43" t="str">
        <f t="shared" si="5"/>
        <v/>
      </c>
      <c r="H10" s="44" t="str">
        <f t="shared" si="6"/>
        <v/>
      </c>
      <c r="I10" s="44" t="str">
        <f t="shared" si="7"/>
        <v/>
      </c>
      <c r="J10" s="44" t="str">
        <f t="shared" si="8"/>
        <v/>
      </c>
      <c r="K10" s="43" t="str">
        <f t="shared" si="9"/>
        <v/>
      </c>
      <c r="L10" s="43" t="str">
        <f t="shared" si="10"/>
        <v/>
      </c>
      <c r="M10" s="43" t="str">
        <f t="shared" si="11"/>
        <v/>
      </c>
    </row>
    <row r="11" ht="30.0" customHeight="1">
      <c r="A11" s="26" t="str">
        <f t="shared" si="12"/>
        <v/>
      </c>
      <c r="B11" s="40" t="str">
        <f t="shared" si="1"/>
        <v/>
      </c>
      <c r="C11" s="40" t="str">
        <f t="shared" si="2"/>
        <v/>
      </c>
      <c r="D11" s="41" t="str">
        <f t="shared" si="3"/>
        <v/>
      </c>
      <c r="E11" s="42">
        <v>8.0</v>
      </c>
      <c r="F11" s="43" t="str">
        <f t="shared" si="4"/>
        <v/>
      </c>
      <c r="G11" s="43" t="str">
        <f t="shared" si="5"/>
        <v/>
      </c>
      <c r="H11" s="44" t="str">
        <f t="shared" si="6"/>
        <v/>
      </c>
      <c r="I11" s="44" t="str">
        <f t="shared" si="7"/>
        <v/>
      </c>
      <c r="J11" s="44" t="str">
        <f t="shared" si="8"/>
        <v/>
      </c>
      <c r="K11" s="43" t="str">
        <f t="shared" si="9"/>
        <v/>
      </c>
      <c r="L11" s="43" t="str">
        <f t="shared" si="10"/>
        <v/>
      </c>
      <c r="M11" s="43" t="str">
        <f t="shared" si="11"/>
        <v/>
      </c>
    </row>
    <row r="12" ht="30.0" customHeight="1">
      <c r="A12" s="26" t="str">
        <f t="shared" si="12"/>
        <v/>
      </c>
      <c r="B12" s="40" t="str">
        <f t="shared" si="1"/>
        <v/>
      </c>
      <c r="C12" s="40" t="str">
        <f t="shared" si="2"/>
        <v/>
      </c>
      <c r="D12" s="41" t="str">
        <f t="shared" si="3"/>
        <v/>
      </c>
      <c r="E12" s="42">
        <v>9.0</v>
      </c>
      <c r="F12" s="43" t="str">
        <f t="shared" si="4"/>
        <v/>
      </c>
      <c r="G12" s="43" t="str">
        <f t="shared" si="5"/>
        <v/>
      </c>
      <c r="H12" s="44" t="str">
        <f t="shared" si="6"/>
        <v/>
      </c>
      <c r="I12" s="44" t="str">
        <f t="shared" si="7"/>
        <v/>
      </c>
      <c r="J12" s="44" t="str">
        <f t="shared" si="8"/>
        <v/>
      </c>
      <c r="K12" s="43" t="str">
        <f t="shared" si="9"/>
        <v/>
      </c>
      <c r="L12" s="43" t="str">
        <f t="shared" si="10"/>
        <v/>
      </c>
      <c r="M12" s="43" t="str">
        <f t="shared" si="11"/>
        <v/>
      </c>
    </row>
    <row r="13" ht="30.0" customHeight="1">
      <c r="A13" s="26" t="str">
        <f t="shared" si="12"/>
        <v/>
      </c>
      <c r="B13" s="40" t="str">
        <f t="shared" si="1"/>
        <v/>
      </c>
      <c r="C13" s="40" t="str">
        <f t="shared" si="2"/>
        <v/>
      </c>
      <c r="D13" s="41" t="str">
        <f t="shared" si="3"/>
        <v/>
      </c>
      <c r="E13" s="42">
        <v>10.0</v>
      </c>
      <c r="F13" s="43" t="str">
        <f t="shared" si="4"/>
        <v/>
      </c>
      <c r="G13" s="43" t="str">
        <f t="shared" si="5"/>
        <v/>
      </c>
      <c r="H13" s="44" t="str">
        <f t="shared" si="6"/>
        <v/>
      </c>
      <c r="I13" s="44" t="str">
        <f t="shared" si="7"/>
        <v/>
      </c>
      <c r="J13" s="44" t="str">
        <f t="shared" si="8"/>
        <v/>
      </c>
      <c r="K13" s="43" t="str">
        <f t="shared" si="9"/>
        <v/>
      </c>
      <c r="L13" s="43" t="str">
        <f t="shared" si="10"/>
        <v/>
      </c>
      <c r="M13" s="43" t="str">
        <f t="shared" si="11"/>
        <v/>
      </c>
    </row>
    <row r="14" ht="30.0" customHeight="1">
      <c r="A14" s="26" t="str">
        <f t="shared" si="12"/>
        <v/>
      </c>
      <c r="B14" s="40" t="str">
        <f t="shared" si="1"/>
        <v/>
      </c>
      <c r="C14" s="40" t="str">
        <f t="shared" si="2"/>
        <v/>
      </c>
      <c r="D14" s="41" t="str">
        <f t="shared" si="3"/>
        <v/>
      </c>
      <c r="E14" s="42">
        <v>11.0</v>
      </c>
      <c r="F14" s="43" t="str">
        <f t="shared" si="4"/>
        <v/>
      </c>
      <c r="G14" s="43" t="str">
        <f t="shared" si="5"/>
        <v/>
      </c>
      <c r="H14" s="44" t="str">
        <f t="shared" si="6"/>
        <v/>
      </c>
      <c r="I14" s="44" t="str">
        <f t="shared" si="7"/>
        <v/>
      </c>
      <c r="J14" s="44" t="str">
        <f t="shared" si="8"/>
        <v/>
      </c>
      <c r="K14" s="43" t="str">
        <f t="shared" si="9"/>
        <v/>
      </c>
      <c r="L14" s="43" t="str">
        <f t="shared" si="10"/>
        <v/>
      </c>
      <c r="M14" s="43" t="str">
        <f t="shared" si="11"/>
        <v/>
      </c>
    </row>
    <row r="15" ht="30.0" customHeight="1">
      <c r="A15" s="26" t="str">
        <f t="shared" si="12"/>
        <v/>
      </c>
      <c r="B15" s="40" t="str">
        <f t="shared" si="1"/>
        <v/>
      </c>
      <c r="C15" s="40" t="str">
        <f t="shared" si="2"/>
        <v/>
      </c>
      <c r="D15" s="41" t="str">
        <f t="shared" si="3"/>
        <v/>
      </c>
      <c r="E15" s="42">
        <v>12.0</v>
      </c>
      <c r="F15" s="43" t="str">
        <f t="shared" si="4"/>
        <v/>
      </c>
      <c r="G15" s="43" t="str">
        <f t="shared" si="5"/>
        <v/>
      </c>
      <c r="H15" s="44" t="str">
        <f t="shared" si="6"/>
        <v/>
      </c>
      <c r="I15" s="44" t="str">
        <f t="shared" si="7"/>
        <v/>
      </c>
      <c r="J15" s="44" t="str">
        <f t="shared" si="8"/>
        <v/>
      </c>
      <c r="K15" s="43" t="str">
        <f t="shared" si="9"/>
        <v/>
      </c>
      <c r="L15" s="43" t="str">
        <f t="shared" si="10"/>
        <v/>
      </c>
      <c r="M15" s="43" t="str">
        <f t="shared" si="11"/>
        <v/>
      </c>
    </row>
    <row r="16" ht="30.0" customHeight="1">
      <c r="A16" s="26" t="str">
        <f t="shared" si="12"/>
        <v/>
      </c>
      <c r="B16" s="40" t="str">
        <f t="shared" si="1"/>
        <v/>
      </c>
      <c r="C16" s="40" t="str">
        <f t="shared" si="2"/>
        <v/>
      </c>
      <c r="D16" s="41" t="str">
        <f t="shared" si="3"/>
        <v/>
      </c>
      <c r="E16" s="42">
        <v>13.0</v>
      </c>
      <c r="F16" s="43" t="str">
        <f t="shared" si="4"/>
        <v/>
      </c>
      <c r="G16" s="43" t="str">
        <f t="shared" si="5"/>
        <v/>
      </c>
      <c r="H16" s="44" t="str">
        <f t="shared" si="6"/>
        <v/>
      </c>
      <c r="I16" s="44" t="str">
        <f t="shared" si="7"/>
        <v/>
      </c>
      <c r="J16" s="44" t="str">
        <f t="shared" si="8"/>
        <v/>
      </c>
      <c r="K16" s="43" t="str">
        <f t="shared" si="9"/>
        <v/>
      </c>
      <c r="L16" s="43" t="str">
        <f t="shared" si="10"/>
        <v/>
      </c>
      <c r="M16" s="43" t="str">
        <f t="shared" si="11"/>
        <v/>
      </c>
    </row>
    <row r="17" ht="30.0" customHeight="1">
      <c r="A17" s="26" t="str">
        <f t="shared" si="12"/>
        <v/>
      </c>
      <c r="B17" s="40" t="str">
        <f t="shared" si="1"/>
        <v/>
      </c>
      <c r="C17" s="40" t="str">
        <f t="shared" si="2"/>
        <v/>
      </c>
      <c r="D17" s="41" t="str">
        <f t="shared" si="3"/>
        <v/>
      </c>
      <c r="E17" s="42">
        <v>14.0</v>
      </c>
      <c r="F17" s="43" t="str">
        <f t="shared" si="4"/>
        <v/>
      </c>
      <c r="G17" s="43" t="str">
        <f t="shared" si="5"/>
        <v/>
      </c>
      <c r="H17" s="44" t="str">
        <f t="shared" si="6"/>
        <v/>
      </c>
      <c r="I17" s="44" t="str">
        <f t="shared" si="7"/>
        <v/>
      </c>
      <c r="J17" s="44" t="str">
        <f t="shared" si="8"/>
        <v/>
      </c>
      <c r="K17" s="43" t="str">
        <f t="shared" si="9"/>
        <v/>
      </c>
      <c r="L17" s="43" t="str">
        <f t="shared" si="10"/>
        <v/>
      </c>
      <c r="M17" s="43" t="str">
        <f t="shared" si="11"/>
        <v/>
      </c>
    </row>
    <row r="18" ht="30.0" customHeight="1">
      <c r="A18" s="26" t="str">
        <f t="shared" si="12"/>
        <v/>
      </c>
      <c r="B18" s="40" t="str">
        <f t="shared" si="1"/>
        <v/>
      </c>
      <c r="C18" s="40" t="str">
        <f t="shared" si="2"/>
        <v/>
      </c>
      <c r="D18" s="41" t="str">
        <f t="shared" si="3"/>
        <v/>
      </c>
      <c r="E18" s="42">
        <v>15.0</v>
      </c>
      <c r="F18" s="43" t="str">
        <f t="shared" si="4"/>
        <v/>
      </c>
      <c r="G18" s="43" t="str">
        <f t="shared" si="5"/>
        <v/>
      </c>
      <c r="H18" s="44" t="str">
        <f t="shared" si="6"/>
        <v/>
      </c>
      <c r="I18" s="44" t="str">
        <f t="shared" si="7"/>
        <v/>
      </c>
      <c r="J18" s="44" t="str">
        <f t="shared" si="8"/>
        <v/>
      </c>
      <c r="K18" s="43" t="str">
        <f t="shared" si="9"/>
        <v/>
      </c>
      <c r="L18" s="43" t="str">
        <f t="shared" si="10"/>
        <v/>
      </c>
      <c r="M18" s="43" t="str">
        <f t="shared" si="11"/>
        <v/>
      </c>
    </row>
    <row r="19" ht="30.0" customHeight="1">
      <c r="A19" s="26" t="str">
        <f t="shared" si="12"/>
        <v/>
      </c>
      <c r="B19" s="40" t="str">
        <f t="shared" si="1"/>
        <v/>
      </c>
      <c r="C19" s="40" t="str">
        <f t="shared" si="2"/>
        <v/>
      </c>
      <c r="D19" s="41" t="str">
        <f t="shared" si="3"/>
        <v/>
      </c>
      <c r="E19" s="42">
        <v>16.0</v>
      </c>
      <c r="F19" s="43" t="str">
        <f t="shared" si="4"/>
        <v/>
      </c>
      <c r="G19" s="43" t="str">
        <f t="shared" si="5"/>
        <v/>
      </c>
      <c r="H19" s="44" t="str">
        <f t="shared" si="6"/>
        <v/>
      </c>
      <c r="I19" s="44" t="str">
        <f t="shared" si="7"/>
        <v/>
      </c>
      <c r="J19" s="44" t="str">
        <f t="shared" si="8"/>
        <v/>
      </c>
      <c r="K19" s="43" t="str">
        <f t="shared" si="9"/>
        <v/>
      </c>
      <c r="L19" s="43" t="str">
        <f t="shared" si="10"/>
        <v/>
      </c>
      <c r="M19" s="43" t="str">
        <f t="shared" si="11"/>
        <v/>
      </c>
    </row>
    <row r="20" ht="30.0" customHeight="1">
      <c r="A20" s="26" t="str">
        <f t="shared" si="12"/>
        <v/>
      </c>
      <c r="B20" s="40" t="str">
        <f t="shared" si="1"/>
        <v/>
      </c>
      <c r="C20" s="40" t="str">
        <f t="shared" si="2"/>
        <v/>
      </c>
      <c r="D20" s="41" t="str">
        <f t="shared" si="3"/>
        <v/>
      </c>
      <c r="E20" s="42">
        <v>17.0</v>
      </c>
      <c r="F20" s="43" t="str">
        <f t="shared" si="4"/>
        <v/>
      </c>
      <c r="G20" s="43" t="str">
        <f t="shared" si="5"/>
        <v/>
      </c>
      <c r="H20" s="44" t="str">
        <f t="shared" si="6"/>
        <v/>
      </c>
      <c r="I20" s="44" t="str">
        <f t="shared" si="7"/>
        <v/>
      </c>
      <c r="J20" s="44" t="str">
        <f t="shared" si="8"/>
        <v/>
      </c>
      <c r="K20" s="43" t="str">
        <f t="shared" si="9"/>
        <v/>
      </c>
      <c r="L20" s="43" t="str">
        <f t="shared" si="10"/>
        <v/>
      </c>
      <c r="M20" s="43" t="str">
        <f t="shared" si="11"/>
        <v/>
      </c>
    </row>
    <row r="21" ht="30.0" customHeight="1">
      <c r="A21" s="26" t="str">
        <f t="shared" si="12"/>
        <v/>
      </c>
      <c r="B21" s="40" t="str">
        <f t="shared" si="1"/>
        <v/>
      </c>
      <c r="C21" s="40" t="str">
        <f t="shared" si="2"/>
        <v/>
      </c>
      <c r="D21" s="41" t="str">
        <f t="shared" si="3"/>
        <v/>
      </c>
      <c r="E21" s="42">
        <v>18.0</v>
      </c>
      <c r="F21" s="43" t="str">
        <f t="shared" si="4"/>
        <v/>
      </c>
      <c r="G21" s="43" t="str">
        <f t="shared" si="5"/>
        <v/>
      </c>
      <c r="H21" s="44" t="str">
        <f t="shared" si="6"/>
        <v/>
      </c>
      <c r="I21" s="44" t="str">
        <f t="shared" si="7"/>
        <v/>
      </c>
      <c r="J21" s="44" t="str">
        <f t="shared" si="8"/>
        <v/>
      </c>
      <c r="K21" s="43" t="str">
        <f t="shared" si="9"/>
        <v/>
      </c>
      <c r="L21" s="43" t="str">
        <f t="shared" si="10"/>
        <v/>
      </c>
      <c r="M21" s="43" t="str">
        <f t="shared" si="11"/>
        <v/>
      </c>
    </row>
    <row r="22" ht="30.0" customHeight="1">
      <c r="A22" s="26" t="str">
        <f t="shared" si="12"/>
        <v/>
      </c>
      <c r="B22" s="40" t="str">
        <f t="shared" si="1"/>
        <v/>
      </c>
      <c r="C22" s="40" t="str">
        <f t="shared" si="2"/>
        <v/>
      </c>
      <c r="D22" s="41" t="str">
        <f t="shared" si="3"/>
        <v/>
      </c>
      <c r="E22" s="42">
        <v>19.0</v>
      </c>
      <c r="F22" s="43" t="str">
        <f t="shared" si="4"/>
        <v/>
      </c>
      <c r="G22" s="43" t="str">
        <f t="shared" si="5"/>
        <v/>
      </c>
      <c r="H22" s="44" t="str">
        <f t="shared" si="6"/>
        <v/>
      </c>
      <c r="I22" s="44" t="str">
        <f t="shared" si="7"/>
        <v/>
      </c>
      <c r="J22" s="44" t="str">
        <f t="shared" si="8"/>
        <v/>
      </c>
      <c r="K22" s="43" t="str">
        <f t="shared" si="9"/>
        <v/>
      </c>
      <c r="L22" s="43" t="str">
        <f t="shared" si="10"/>
        <v/>
      </c>
      <c r="M22" s="43" t="str">
        <f t="shared" si="11"/>
        <v/>
      </c>
    </row>
    <row r="23" ht="30.0" customHeight="1">
      <c r="A23" s="26" t="str">
        <f t="shared" si="12"/>
        <v/>
      </c>
      <c r="B23" s="40" t="str">
        <f t="shared" si="1"/>
        <v/>
      </c>
      <c r="C23" s="40" t="str">
        <f t="shared" si="2"/>
        <v/>
      </c>
      <c r="D23" s="41" t="str">
        <f t="shared" si="3"/>
        <v/>
      </c>
      <c r="E23" s="42">
        <v>20.0</v>
      </c>
      <c r="F23" s="43" t="str">
        <f t="shared" si="4"/>
        <v/>
      </c>
      <c r="G23" s="43" t="str">
        <f t="shared" si="5"/>
        <v/>
      </c>
      <c r="H23" s="44" t="str">
        <f t="shared" si="6"/>
        <v/>
      </c>
      <c r="I23" s="44" t="str">
        <f t="shared" si="7"/>
        <v/>
      </c>
      <c r="J23" s="44" t="str">
        <f t="shared" si="8"/>
        <v/>
      </c>
      <c r="K23" s="43" t="str">
        <f t="shared" si="9"/>
        <v/>
      </c>
      <c r="L23" s="43" t="str">
        <f t="shared" si="10"/>
        <v/>
      </c>
      <c r="M23" s="43" t="str">
        <f t="shared" si="11"/>
        <v/>
      </c>
    </row>
    <row r="24" ht="30.0" customHeight="1">
      <c r="A24" s="26" t="str">
        <f t="shared" si="12"/>
        <v/>
      </c>
      <c r="B24" s="40" t="str">
        <f t="shared" si="1"/>
        <v/>
      </c>
      <c r="C24" s="40" t="str">
        <f t="shared" si="2"/>
        <v/>
      </c>
      <c r="D24" s="41" t="str">
        <f t="shared" si="3"/>
        <v/>
      </c>
      <c r="E24" s="42">
        <v>21.0</v>
      </c>
      <c r="F24" s="43" t="str">
        <f t="shared" si="4"/>
        <v/>
      </c>
      <c r="G24" s="43" t="str">
        <f t="shared" si="5"/>
        <v/>
      </c>
      <c r="H24" s="44" t="str">
        <f t="shared" si="6"/>
        <v/>
      </c>
      <c r="I24" s="44" t="str">
        <f t="shared" si="7"/>
        <v/>
      </c>
      <c r="J24" s="44" t="str">
        <f t="shared" si="8"/>
        <v/>
      </c>
      <c r="K24" s="43" t="str">
        <f t="shared" si="9"/>
        <v/>
      </c>
      <c r="L24" s="43" t="str">
        <f t="shared" si="10"/>
        <v/>
      </c>
      <c r="M24" s="43" t="str">
        <f t="shared" si="11"/>
        <v/>
      </c>
    </row>
    <row r="25" ht="30.0" customHeight="1">
      <c r="A25" s="26" t="str">
        <f t="shared" si="12"/>
        <v/>
      </c>
      <c r="B25" s="40" t="str">
        <f t="shared" si="1"/>
        <v/>
      </c>
      <c r="C25" s="40" t="str">
        <f t="shared" si="2"/>
        <v/>
      </c>
      <c r="D25" s="41" t="str">
        <f t="shared" si="3"/>
        <v/>
      </c>
      <c r="E25" s="42">
        <v>22.0</v>
      </c>
      <c r="F25" s="43" t="str">
        <f t="shared" si="4"/>
        <v/>
      </c>
      <c r="G25" s="43" t="str">
        <f t="shared" si="5"/>
        <v/>
      </c>
      <c r="H25" s="44" t="str">
        <f t="shared" si="6"/>
        <v/>
      </c>
      <c r="I25" s="44" t="str">
        <f t="shared" si="7"/>
        <v/>
      </c>
      <c r="J25" s="44" t="str">
        <f t="shared" si="8"/>
        <v/>
      </c>
      <c r="K25" s="43" t="str">
        <f t="shared" si="9"/>
        <v/>
      </c>
      <c r="L25" s="43" t="str">
        <f t="shared" si="10"/>
        <v/>
      </c>
      <c r="M25" s="43" t="str">
        <f t="shared" si="11"/>
        <v/>
      </c>
    </row>
    <row r="26" ht="30.0" customHeight="1">
      <c r="A26" s="26" t="str">
        <f t="shared" si="12"/>
        <v/>
      </c>
      <c r="B26" s="40" t="str">
        <f t="shared" si="1"/>
        <v/>
      </c>
      <c r="C26" s="40" t="str">
        <f t="shared" si="2"/>
        <v/>
      </c>
      <c r="D26" s="41" t="str">
        <f t="shared" si="3"/>
        <v/>
      </c>
      <c r="E26" s="42">
        <v>23.0</v>
      </c>
      <c r="F26" s="43" t="str">
        <f t="shared" si="4"/>
        <v/>
      </c>
      <c r="G26" s="43" t="str">
        <f t="shared" si="5"/>
        <v/>
      </c>
      <c r="H26" s="44" t="str">
        <f t="shared" si="6"/>
        <v/>
      </c>
      <c r="I26" s="44" t="str">
        <f t="shared" si="7"/>
        <v/>
      </c>
      <c r="J26" s="44" t="str">
        <f t="shared" si="8"/>
        <v/>
      </c>
      <c r="K26" s="43" t="str">
        <f t="shared" si="9"/>
        <v/>
      </c>
      <c r="L26" s="43" t="str">
        <f t="shared" si="10"/>
        <v/>
      </c>
      <c r="M26" s="43" t="str">
        <f t="shared" si="11"/>
        <v/>
      </c>
    </row>
    <row r="27" ht="30.0" customHeight="1">
      <c r="A27" s="26" t="str">
        <f t="shared" si="12"/>
        <v/>
      </c>
      <c r="B27" s="40" t="str">
        <f t="shared" si="1"/>
        <v/>
      </c>
      <c r="C27" s="40" t="str">
        <f t="shared" si="2"/>
        <v/>
      </c>
      <c r="D27" s="41" t="str">
        <f t="shared" si="3"/>
        <v/>
      </c>
      <c r="E27" s="42">
        <v>24.0</v>
      </c>
      <c r="F27" s="43" t="str">
        <f t="shared" si="4"/>
        <v/>
      </c>
      <c r="G27" s="43" t="str">
        <f t="shared" si="5"/>
        <v/>
      </c>
      <c r="H27" s="44" t="str">
        <f t="shared" si="6"/>
        <v/>
      </c>
      <c r="I27" s="44" t="str">
        <f t="shared" si="7"/>
        <v/>
      </c>
      <c r="J27" s="44" t="str">
        <f t="shared" si="8"/>
        <v/>
      </c>
      <c r="K27" s="43" t="str">
        <f t="shared" si="9"/>
        <v/>
      </c>
      <c r="L27" s="43" t="str">
        <f t="shared" si="10"/>
        <v/>
      </c>
      <c r="M27" s="43" t="str">
        <f t="shared" si="11"/>
        <v/>
      </c>
    </row>
    <row r="28" ht="30.0" customHeight="1">
      <c r="A28" s="26" t="str">
        <f t="shared" si="12"/>
        <v/>
      </c>
      <c r="B28" s="40" t="str">
        <f t="shared" si="1"/>
        <v/>
      </c>
      <c r="C28" s="40" t="str">
        <f t="shared" si="2"/>
        <v/>
      </c>
      <c r="D28" s="41" t="str">
        <f t="shared" si="3"/>
        <v/>
      </c>
      <c r="E28" s="42">
        <v>25.0</v>
      </c>
      <c r="F28" s="43" t="str">
        <f t="shared" si="4"/>
        <v/>
      </c>
      <c r="G28" s="43" t="str">
        <f t="shared" si="5"/>
        <v/>
      </c>
      <c r="H28" s="44" t="str">
        <f t="shared" si="6"/>
        <v/>
      </c>
      <c r="I28" s="44" t="str">
        <f t="shared" si="7"/>
        <v/>
      </c>
      <c r="J28" s="44" t="str">
        <f t="shared" si="8"/>
        <v/>
      </c>
      <c r="K28" s="43" t="str">
        <f t="shared" si="9"/>
        <v/>
      </c>
      <c r="L28" s="43" t="str">
        <f t="shared" si="10"/>
        <v/>
      </c>
      <c r="M28" s="43" t="str">
        <f t="shared" si="11"/>
        <v/>
      </c>
    </row>
    <row r="29" ht="30.0" customHeight="1">
      <c r="A29" s="26" t="str">
        <f t="shared" si="12"/>
        <v/>
      </c>
      <c r="B29" s="40" t="str">
        <f t="shared" si="1"/>
        <v/>
      </c>
      <c r="C29" s="40" t="str">
        <f t="shared" si="2"/>
        <v/>
      </c>
      <c r="D29" s="41" t="str">
        <f t="shared" si="3"/>
        <v/>
      </c>
      <c r="E29" s="42">
        <v>26.0</v>
      </c>
      <c r="F29" s="43" t="str">
        <f t="shared" si="4"/>
        <v/>
      </c>
      <c r="G29" s="43" t="str">
        <f t="shared" si="5"/>
        <v/>
      </c>
      <c r="H29" s="44" t="str">
        <f t="shared" si="6"/>
        <v/>
      </c>
      <c r="I29" s="44" t="str">
        <f t="shared" si="7"/>
        <v/>
      </c>
      <c r="J29" s="44" t="str">
        <f t="shared" si="8"/>
        <v/>
      </c>
      <c r="K29" s="43" t="str">
        <f t="shared" si="9"/>
        <v/>
      </c>
      <c r="L29" s="43" t="str">
        <f t="shared" si="10"/>
        <v/>
      </c>
      <c r="M29" s="43" t="str">
        <f t="shared" si="11"/>
        <v/>
      </c>
    </row>
    <row r="30" ht="30.0" customHeight="1">
      <c r="A30" s="26" t="str">
        <f t="shared" si="12"/>
        <v/>
      </c>
      <c r="B30" s="40" t="str">
        <f t="shared" si="1"/>
        <v/>
      </c>
      <c r="C30" s="40" t="str">
        <f t="shared" si="2"/>
        <v/>
      </c>
      <c r="D30" s="41" t="str">
        <f t="shared" si="3"/>
        <v/>
      </c>
      <c r="E30" s="42">
        <v>27.0</v>
      </c>
      <c r="F30" s="43" t="str">
        <f t="shared" si="4"/>
        <v/>
      </c>
      <c r="G30" s="43" t="str">
        <f t="shared" si="5"/>
        <v/>
      </c>
      <c r="H30" s="44" t="str">
        <f t="shared" si="6"/>
        <v/>
      </c>
      <c r="I30" s="44" t="str">
        <f t="shared" si="7"/>
        <v/>
      </c>
      <c r="J30" s="44" t="str">
        <f t="shared" si="8"/>
        <v/>
      </c>
      <c r="K30" s="43" t="str">
        <f t="shared" si="9"/>
        <v/>
      </c>
      <c r="L30" s="43" t="str">
        <f t="shared" si="10"/>
        <v/>
      </c>
      <c r="M30" s="43" t="str">
        <f t="shared" si="11"/>
        <v/>
      </c>
    </row>
    <row r="31" ht="30.0" customHeight="1">
      <c r="A31" s="26" t="str">
        <f t="shared" si="12"/>
        <v/>
      </c>
      <c r="B31" s="40" t="str">
        <f t="shared" si="1"/>
        <v/>
      </c>
      <c r="C31" s="40" t="str">
        <f t="shared" si="2"/>
        <v/>
      </c>
      <c r="D31" s="41" t="str">
        <f t="shared" si="3"/>
        <v/>
      </c>
      <c r="E31" s="42">
        <v>28.0</v>
      </c>
      <c r="F31" s="43" t="str">
        <f t="shared" si="4"/>
        <v/>
      </c>
      <c r="G31" s="43" t="str">
        <f t="shared" si="5"/>
        <v/>
      </c>
      <c r="H31" s="44" t="str">
        <f t="shared" si="6"/>
        <v/>
      </c>
      <c r="I31" s="44" t="str">
        <f t="shared" si="7"/>
        <v/>
      </c>
      <c r="J31" s="44" t="str">
        <f t="shared" si="8"/>
        <v/>
      </c>
      <c r="K31" s="43" t="str">
        <f t="shared" si="9"/>
        <v/>
      </c>
      <c r="L31" s="43" t="str">
        <f t="shared" si="10"/>
        <v/>
      </c>
      <c r="M31" s="43" t="str">
        <f t="shared" si="11"/>
        <v/>
      </c>
    </row>
    <row r="32" ht="30.0" customHeight="1">
      <c r="A32" s="26" t="str">
        <f t="shared" si="12"/>
        <v/>
      </c>
      <c r="B32" s="40" t="str">
        <f t="shared" si="1"/>
        <v/>
      </c>
      <c r="C32" s="40" t="str">
        <f t="shared" si="2"/>
        <v/>
      </c>
      <c r="D32" s="41" t="str">
        <f t="shared" si="3"/>
        <v/>
      </c>
      <c r="E32" s="42">
        <v>29.0</v>
      </c>
      <c r="F32" s="43" t="str">
        <f t="shared" si="4"/>
        <v/>
      </c>
      <c r="G32" s="43" t="str">
        <f t="shared" si="5"/>
        <v/>
      </c>
      <c r="H32" s="44" t="str">
        <f t="shared" si="6"/>
        <v/>
      </c>
      <c r="I32" s="44" t="str">
        <f t="shared" si="7"/>
        <v/>
      </c>
      <c r="J32" s="44" t="str">
        <f t="shared" si="8"/>
        <v/>
      </c>
      <c r="K32" s="43" t="str">
        <f t="shared" si="9"/>
        <v/>
      </c>
      <c r="L32" s="43" t="str">
        <f t="shared" si="10"/>
        <v/>
      </c>
      <c r="M32" s="43" t="str">
        <f t="shared" si="11"/>
        <v/>
      </c>
    </row>
    <row r="33" ht="30.0" customHeight="1">
      <c r="A33" s="26" t="str">
        <f t="shared" si="12"/>
        <v/>
      </c>
      <c r="B33" s="40" t="str">
        <f t="shared" si="1"/>
        <v/>
      </c>
      <c r="C33" s="40" t="str">
        <f t="shared" si="2"/>
        <v/>
      </c>
      <c r="D33" s="41" t="str">
        <f t="shared" si="3"/>
        <v/>
      </c>
      <c r="E33" s="42">
        <v>30.0</v>
      </c>
      <c r="F33" s="43" t="str">
        <f t="shared" si="4"/>
        <v/>
      </c>
      <c r="G33" s="43" t="str">
        <f t="shared" si="5"/>
        <v/>
      </c>
      <c r="H33" s="44" t="str">
        <f t="shared" si="6"/>
        <v/>
      </c>
      <c r="I33" s="44" t="str">
        <f t="shared" si="7"/>
        <v/>
      </c>
      <c r="J33" s="44" t="str">
        <f t="shared" si="8"/>
        <v/>
      </c>
      <c r="K33" s="43" t="str">
        <f t="shared" si="9"/>
        <v/>
      </c>
      <c r="L33" s="43" t="str">
        <f t="shared" si="10"/>
        <v/>
      </c>
      <c r="M33" s="43" t="str">
        <f t="shared" si="11"/>
        <v/>
      </c>
    </row>
    <row r="34" ht="30.0" customHeight="1">
      <c r="A34" s="26" t="str">
        <f t="shared" si="12"/>
        <v/>
      </c>
      <c r="B34" s="40" t="str">
        <f t="shared" si="1"/>
        <v/>
      </c>
      <c r="C34" s="40" t="str">
        <f t="shared" si="2"/>
        <v/>
      </c>
      <c r="D34" s="41" t="str">
        <f t="shared" si="3"/>
        <v/>
      </c>
      <c r="E34" s="42">
        <v>31.0</v>
      </c>
      <c r="F34" s="43" t="str">
        <f t="shared" si="4"/>
        <v/>
      </c>
      <c r="G34" s="43" t="str">
        <f t="shared" si="5"/>
        <v/>
      </c>
      <c r="H34" s="44" t="str">
        <f t="shared" si="6"/>
        <v/>
      </c>
      <c r="I34" s="44" t="str">
        <f t="shared" si="7"/>
        <v/>
      </c>
      <c r="J34" s="44" t="str">
        <f t="shared" si="8"/>
        <v/>
      </c>
      <c r="K34" s="43" t="str">
        <f t="shared" si="9"/>
        <v/>
      </c>
      <c r="L34" s="43" t="str">
        <f t="shared" si="10"/>
        <v/>
      </c>
      <c r="M34" s="43" t="str">
        <f t="shared" si="11"/>
        <v/>
      </c>
    </row>
    <row r="35" ht="30.0" customHeight="1">
      <c r="A35" s="26" t="str">
        <f t="shared" si="12"/>
        <v/>
      </c>
      <c r="B35" s="40" t="str">
        <f t="shared" si="1"/>
        <v/>
      </c>
      <c r="C35" s="40" t="str">
        <f t="shared" si="2"/>
        <v/>
      </c>
      <c r="D35" s="41" t="str">
        <f t="shared" si="3"/>
        <v/>
      </c>
      <c r="E35" s="42">
        <v>32.0</v>
      </c>
      <c r="F35" s="43" t="str">
        <f t="shared" si="4"/>
        <v/>
      </c>
      <c r="G35" s="43" t="str">
        <f t="shared" si="5"/>
        <v/>
      </c>
      <c r="H35" s="44" t="str">
        <f t="shared" si="6"/>
        <v/>
      </c>
      <c r="I35" s="44" t="str">
        <f t="shared" si="7"/>
        <v/>
      </c>
      <c r="J35" s="44" t="str">
        <f t="shared" si="8"/>
        <v/>
      </c>
      <c r="K35" s="43" t="str">
        <f t="shared" si="9"/>
        <v/>
      </c>
      <c r="L35" s="43" t="str">
        <f t="shared" si="10"/>
        <v/>
      </c>
      <c r="M35" s="43" t="str">
        <f t="shared" si="11"/>
        <v/>
      </c>
    </row>
    <row r="36" ht="30.0" customHeight="1">
      <c r="A36" s="26" t="str">
        <f t="shared" si="12"/>
        <v/>
      </c>
      <c r="B36" s="40" t="str">
        <f t="shared" si="1"/>
        <v/>
      </c>
      <c r="C36" s="40" t="str">
        <f t="shared" si="2"/>
        <v/>
      </c>
      <c r="D36" s="41" t="str">
        <f t="shared" si="3"/>
        <v/>
      </c>
      <c r="E36" s="42">
        <v>33.0</v>
      </c>
      <c r="F36" s="43" t="str">
        <f t="shared" si="4"/>
        <v/>
      </c>
      <c r="G36" s="43" t="str">
        <f t="shared" si="5"/>
        <v/>
      </c>
      <c r="H36" s="44" t="str">
        <f t="shared" si="6"/>
        <v/>
      </c>
      <c r="I36" s="44" t="str">
        <f t="shared" si="7"/>
        <v/>
      </c>
      <c r="J36" s="44" t="str">
        <f t="shared" si="8"/>
        <v/>
      </c>
      <c r="K36" s="43" t="str">
        <f t="shared" si="9"/>
        <v/>
      </c>
      <c r="L36" s="43" t="str">
        <f t="shared" si="10"/>
        <v/>
      </c>
      <c r="M36" s="43" t="str">
        <f t="shared" si="11"/>
        <v/>
      </c>
    </row>
    <row r="37" ht="30.0" customHeight="1">
      <c r="A37" s="26" t="str">
        <f t="shared" si="12"/>
        <v/>
      </c>
      <c r="B37" s="40" t="str">
        <f t="shared" si="1"/>
        <v/>
      </c>
      <c r="C37" s="40" t="str">
        <f t="shared" si="2"/>
        <v/>
      </c>
      <c r="D37" s="41" t="str">
        <f t="shared" si="3"/>
        <v/>
      </c>
      <c r="E37" s="42">
        <v>34.0</v>
      </c>
      <c r="F37" s="43" t="str">
        <f t="shared" si="4"/>
        <v/>
      </c>
      <c r="G37" s="43" t="str">
        <f t="shared" si="5"/>
        <v/>
      </c>
      <c r="H37" s="44" t="str">
        <f t="shared" si="6"/>
        <v/>
      </c>
      <c r="I37" s="44" t="str">
        <f t="shared" si="7"/>
        <v/>
      </c>
      <c r="J37" s="44" t="str">
        <f t="shared" si="8"/>
        <v/>
      </c>
      <c r="K37" s="43" t="str">
        <f t="shared" si="9"/>
        <v/>
      </c>
      <c r="L37" s="43" t="str">
        <f t="shared" si="10"/>
        <v/>
      </c>
      <c r="M37" s="43" t="str">
        <f t="shared" si="11"/>
        <v/>
      </c>
    </row>
    <row r="38" ht="30.0" customHeight="1">
      <c r="A38" s="26" t="str">
        <f t="shared" si="12"/>
        <v/>
      </c>
      <c r="B38" s="40" t="str">
        <f t="shared" si="1"/>
        <v/>
      </c>
      <c r="C38" s="40" t="str">
        <f t="shared" si="2"/>
        <v/>
      </c>
      <c r="D38" s="41" t="str">
        <f t="shared" si="3"/>
        <v/>
      </c>
      <c r="E38" s="42">
        <v>35.0</v>
      </c>
      <c r="F38" s="43" t="str">
        <f t="shared" si="4"/>
        <v/>
      </c>
      <c r="G38" s="43" t="str">
        <f t="shared" si="5"/>
        <v/>
      </c>
      <c r="H38" s="44" t="str">
        <f t="shared" si="6"/>
        <v/>
      </c>
      <c r="I38" s="44" t="str">
        <f t="shared" si="7"/>
        <v/>
      </c>
      <c r="J38" s="44" t="str">
        <f t="shared" si="8"/>
        <v/>
      </c>
      <c r="K38" s="43" t="str">
        <f t="shared" si="9"/>
        <v/>
      </c>
      <c r="L38" s="43" t="str">
        <f t="shared" si="10"/>
        <v/>
      </c>
      <c r="M38" s="43" t="str">
        <f t="shared" si="11"/>
        <v/>
      </c>
    </row>
    <row r="39" ht="30.0" customHeight="1">
      <c r="A39" s="26" t="str">
        <f t="shared" si="12"/>
        <v/>
      </c>
      <c r="B39" s="40" t="str">
        <f t="shared" si="1"/>
        <v/>
      </c>
      <c r="C39" s="40" t="str">
        <f t="shared" si="2"/>
        <v/>
      </c>
      <c r="D39" s="41" t="str">
        <f t="shared" si="3"/>
        <v/>
      </c>
      <c r="E39" s="42">
        <v>36.0</v>
      </c>
      <c r="F39" s="43" t="str">
        <f t="shared" si="4"/>
        <v/>
      </c>
      <c r="G39" s="43" t="str">
        <f t="shared" si="5"/>
        <v/>
      </c>
      <c r="H39" s="44" t="str">
        <f t="shared" si="6"/>
        <v/>
      </c>
      <c r="I39" s="44" t="str">
        <f t="shared" si="7"/>
        <v/>
      </c>
      <c r="J39" s="44" t="str">
        <f t="shared" si="8"/>
        <v/>
      </c>
      <c r="K39" s="43" t="str">
        <f t="shared" si="9"/>
        <v/>
      </c>
      <c r="L39" s="43" t="str">
        <f t="shared" si="10"/>
        <v/>
      </c>
      <c r="M39" s="43" t="str">
        <f t="shared" si="11"/>
        <v/>
      </c>
    </row>
    <row r="40" ht="30.0" customHeight="1">
      <c r="A40" s="26" t="str">
        <f t="shared" si="12"/>
        <v/>
      </c>
      <c r="B40" s="40" t="str">
        <f t="shared" si="1"/>
        <v/>
      </c>
      <c r="C40" s="40" t="str">
        <f t="shared" si="2"/>
        <v/>
      </c>
      <c r="D40" s="41" t="str">
        <f t="shared" si="3"/>
        <v/>
      </c>
      <c r="E40" s="42">
        <v>37.0</v>
      </c>
      <c r="F40" s="43" t="str">
        <f t="shared" si="4"/>
        <v/>
      </c>
      <c r="G40" s="43" t="str">
        <f t="shared" si="5"/>
        <v/>
      </c>
      <c r="H40" s="44" t="str">
        <f t="shared" si="6"/>
        <v/>
      </c>
      <c r="I40" s="44" t="str">
        <f t="shared" si="7"/>
        <v/>
      </c>
      <c r="J40" s="44" t="str">
        <f t="shared" si="8"/>
        <v/>
      </c>
      <c r="K40" s="43" t="str">
        <f t="shared" si="9"/>
        <v/>
      </c>
      <c r="L40" s="43" t="str">
        <f t="shared" si="10"/>
        <v/>
      </c>
      <c r="M40" s="43" t="str">
        <f t="shared" si="11"/>
        <v/>
      </c>
    </row>
    <row r="41" ht="30.0" customHeight="1">
      <c r="A41" s="26" t="str">
        <f t="shared" si="12"/>
        <v/>
      </c>
      <c r="B41" s="40" t="str">
        <f t="shared" si="1"/>
        <v/>
      </c>
      <c r="C41" s="40" t="str">
        <f t="shared" si="2"/>
        <v/>
      </c>
      <c r="D41" s="41" t="str">
        <f t="shared" si="3"/>
        <v/>
      </c>
      <c r="E41" s="42">
        <v>38.0</v>
      </c>
      <c r="F41" s="43" t="str">
        <f t="shared" si="4"/>
        <v/>
      </c>
      <c r="G41" s="43" t="str">
        <f t="shared" si="5"/>
        <v/>
      </c>
      <c r="H41" s="44" t="str">
        <f t="shared" si="6"/>
        <v/>
      </c>
      <c r="I41" s="44" t="str">
        <f t="shared" si="7"/>
        <v/>
      </c>
      <c r="J41" s="44" t="str">
        <f t="shared" si="8"/>
        <v/>
      </c>
      <c r="K41" s="43" t="str">
        <f t="shared" si="9"/>
        <v/>
      </c>
      <c r="L41" s="43" t="str">
        <f t="shared" si="10"/>
        <v/>
      </c>
      <c r="M41" s="43" t="str">
        <f t="shared" si="11"/>
        <v/>
      </c>
    </row>
    <row r="42" ht="30.0" customHeight="1">
      <c r="A42" s="26" t="str">
        <f t="shared" si="12"/>
        <v/>
      </c>
      <c r="B42" s="40" t="str">
        <f t="shared" si="1"/>
        <v/>
      </c>
      <c r="C42" s="40" t="str">
        <f t="shared" si="2"/>
        <v/>
      </c>
      <c r="D42" s="41" t="str">
        <f t="shared" si="3"/>
        <v/>
      </c>
      <c r="E42" s="42">
        <v>39.0</v>
      </c>
      <c r="F42" s="43" t="str">
        <f t="shared" si="4"/>
        <v/>
      </c>
      <c r="G42" s="43" t="str">
        <f t="shared" si="5"/>
        <v/>
      </c>
      <c r="H42" s="44" t="str">
        <f t="shared" si="6"/>
        <v/>
      </c>
      <c r="I42" s="44" t="str">
        <f t="shared" si="7"/>
        <v/>
      </c>
      <c r="J42" s="44" t="str">
        <f t="shared" si="8"/>
        <v/>
      </c>
      <c r="K42" s="43" t="str">
        <f t="shared" si="9"/>
        <v/>
      </c>
      <c r="L42" s="43" t="str">
        <f t="shared" si="10"/>
        <v/>
      </c>
      <c r="M42" s="43" t="str">
        <f t="shared" si="11"/>
        <v/>
      </c>
    </row>
    <row r="43" ht="30.0" customHeight="1">
      <c r="A43" s="26" t="str">
        <f t="shared" si="12"/>
        <v/>
      </c>
      <c r="B43" s="40" t="str">
        <f t="shared" si="1"/>
        <v/>
      </c>
      <c r="C43" s="40" t="str">
        <f t="shared" si="2"/>
        <v/>
      </c>
      <c r="D43" s="41" t="str">
        <f t="shared" si="3"/>
        <v/>
      </c>
      <c r="E43" s="42">
        <v>40.0</v>
      </c>
      <c r="F43" s="43" t="str">
        <f t="shared" si="4"/>
        <v/>
      </c>
      <c r="G43" s="43" t="str">
        <f t="shared" si="5"/>
        <v/>
      </c>
      <c r="H43" s="44" t="str">
        <f t="shared" si="6"/>
        <v/>
      </c>
      <c r="I43" s="44" t="str">
        <f t="shared" si="7"/>
        <v/>
      </c>
      <c r="J43" s="44" t="str">
        <f t="shared" si="8"/>
        <v/>
      </c>
      <c r="K43" s="43" t="str">
        <f t="shared" si="9"/>
        <v/>
      </c>
      <c r="L43" s="43" t="str">
        <f t="shared" si="10"/>
        <v/>
      </c>
      <c r="M43" s="43" t="str">
        <f t="shared" si="11"/>
        <v/>
      </c>
    </row>
    <row r="44" ht="30.0" customHeight="1">
      <c r="A44" s="26" t="str">
        <f t="shared" si="12"/>
        <v/>
      </c>
      <c r="B44" s="40" t="str">
        <f t="shared" si="1"/>
        <v/>
      </c>
      <c r="C44" s="40" t="str">
        <f t="shared" si="2"/>
        <v/>
      </c>
      <c r="D44" s="41" t="str">
        <f t="shared" si="3"/>
        <v/>
      </c>
      <c r="E44" s="42">
        <v>41.0</v>
      </c>
      <c r="F44" s="43" t="str">
        <f t="shared" si="4"/>
        <v/>
      </c>
      <c r="G44" s="43" t="str">
        <f t="shared" si="5"/>
        <v/>
      </c>
      <c r="H44" s="44" t="str">
        <f t="shared" si="6"/>
        <v/>
      </c>
      <c r="I44" s="44" t="str">
        <f t="shared" si="7"/>
        <v/>
      </c>
      <c r="J44" s="44" t="str">
        <f t="shared" si="8"/>
        <v/>
      </c>
      <c r="K44" s="43" t="str">
        <f t="shared" si="9"/>
        <v/>
      </c>
      <c r="L44" s="43" t="str">
        <f t="shared" si="10"/>
        <v/>
      </c>
      <c r="M44" s="43" t="str">
        <f t="shared" si="11"/>
        <v/>
      </c>
    </row>
    <row r="45" ht="30.0" customHeight="1">
      <c r="A45" s="26" t="str">
        <f t="shared" si="12"/>
        <v/>
      </c>
      <c r="B45" s="40" t="str">
        <f t="shared" si="1"/>
        <v/>
      </c>
      <c r="C45" s="40" t="str">
        <f t="shared" si="2"/>
        <v/>
      </c>
      <c r="D45" s="41" t="str">
        <f t="shared" si="3"/>
        <v/>
      </c>
      <c r="E45" s="42">
        <v>42.0</v>
      </c>
      <c r="F45" s="43" t="str">
        <f t="shared" si="4"/>
        <v/>
      </c>
      <c r="G45" s="43" t="str">
        <f t="shared" si="5"/>
        <v/>
      </c>
      <c r="H45" s="44" t="str">
        <f t="shared" si="6"/>
        <v/>
      </c>
      <c r="I45" s="44" t="str">
        <f t="shared" si="7"/>
        <v/>
      </c>
      <c r="J45" s="44" t="str">
        <f t="shared" si="8"/>
        <v/>
      </c>
      <c r="K45" s="43" t="str">
        <f t="shared" si="9"/>
        <v/>
      </c>
      <c r="L45" s="43" t="str">
        <f t="shared" si="10"/>
        <v/>
      </c>
      <c r="M45" s="43" t="str">
        <f t="shared" si="11"/>
        <v/>
      </c>
    </row>
    <row r="46" ht="30.0" customHeight="1">
      <c r="A46" s="26" t="str">
        <f t="shared" si="12"/>
        <v/>
      </c>
      <c r="B46" s="40" t="str">
        <f t="shared" si="1"/>
        <v/>
      </c>
      <c r="C46" s="40" t="str">
        <f t="shared" si="2"/>
        <v/>
      </c>
      <c r="D46" s="41" t="str">
        <f t="shared" si="3"/>
        <v/>
      </c>
      <c r="E46" s="42">
        <v>43.0</v>
      </c>
      <c r="F46" s="43" t="str">
        <f t="shared" si="4"/>
        <v/>
      </c>
      <c r="G46" s="43" t="str">
        <f t="shared" si="5"/>
        <v/>
      </c>
      <c r="H46" s="44" t="str">
        <f t="shared" si="6"/>
        <v/>
      </c>
      <c r="I46" s="44" t="str">
        <f t="shared" si="7"/>
        <v/>
      </c>
      <c r="J46" s="44" t="str">
        <f t="shared" si="8"/>
        <v/>
      </c>
      <c r="K46" s="43" t="str">
        <f t="shared" si="9"/>
        <v/>
      </c>
      <c r="L46" s="43" t="str">
        <f t="shared" si="10"/>
        <v/>
      </c>
      <c r="M46" s="43" t="str">
        <f t="shared" si="11"/>
        <v/>
      </c>
    </row>
    <row r="47" ht="30.0" customHeight="1">
      <c r="A47" s="26" t="str">
        <f t="shared" si="12"/>
        <v/>
      </c>
      <c r="B47" s="40" t="str">
        <f t="shared" si="1"/>
        <v/>
      </c>
      <c r="C47" s="40" t="str">
        <f t="shared" si="2"/>
        <v/>
      </c>
      <c r="D47" s="41" t="str">
        <f t="shared" si="3"/>
        <v/>
      </c>
      <c r="E47" s="42">
        <v>44.0</v>
      </c>
      <c r="F47" s="43" t="str">
        <f t="shared" si="4"/>
        <v/>
      </c>
      <c r="G47" s="43" t="str">
        <f t="shared" si="5"/>
        <v/>
      </c>
      <c r="H47" s="44" t="str">
        <f t="shared" si="6"/>
        <v/>
      </c>
      <c r="I47" s="44" t="str">
        <f t="shared" si="7"/>
        <v/>
      </c>
      <c r="J47" s="44" t="str">
        <f t="shared" si="8"/>
        <v/>
      </c>
      <c r="K47" s="43" t="str">
        <f t="shared" si="9"/>
        <v/>
      </c>
      <c r="L47" s="43" t="str">
        <f t="shared" si="10"/>
        <v/>
      </c>
      <c r="M47" s="43" t="str">
        <f t="shared" si="11"/>
        <v/>
      </c>
    </row>
    <row r="48" ht="30.0" customHeight="1">
      <c r="A48" s="26" t="str">
        <f t="shared" si="12"/>
        <v/>
      </c>
      <c r="B48" s="40" t="str">
        <f t="shared" si="1"/>
        <v/>
      </c>
      <c r="C48" s="40" t="str">
        <f t="shared" si="2"/>
        <v/>
      </c>
      <c r="D48" s="41" t="str">
        <f t="shared" si="3"/>
        <v/>
      </c>
      <c r="E48" s="42">
        <v>45.0</v>
      </c>
      <c r="F48" s="43" t="str">
        <f t="shared" si="4"/>
        <v/>
      </c>
      <c r="G48" s="43" t="str">
        <f t="shared" si="5"/>
        <v/>
      </c>
      <c r="H48" s="44" t="str">
        <f t="shared" si="6"/>
        <v/>
      </c>
      <c r="I48" s="44" t="str">
        <f t="shared" si="7"/>
        <v/>
      </c>
      <c r="J48" s="44" t="str">
        <f t="shared" si="8"/>
        <v/>
      </c>
      <c r="K48" s="43" t="str">
        <f t="shared" si="9"/>
        <v/>
      </c>
      <c r="L48" s="43" t="str">
        <f t="shared" si="10"/>
        <v/>
      </c>
      <c r="M48" s="43" t="str">
        <f t="shared" si="11"/>
        <v/>
      </c>
    </row>
    <row r="49" ht="30.0" customHeight="1">
      <c r="A49" s="26" t="str">
        <f t="shared" si="12"/>
        <v/>
      </c>
      <c r="B49" s="40" t="str">
        <f t="shared" si="1"/>
        <v/>
      </c>
      <c r="C49" s="40" t="str">
        <f t="shared" si="2"/>
        <v/>
      </c>
      <c r="D49" s="41" t="str">
        <f t="shared" si="3"/>
        <v/>
      </c>
      <c r="E49" s="42">
        <v>46.0</v>
      </c>
      <c r="F49" s="43" t="str">
        <f t="shared" si="4"/>
        <v/>
      </c>
      <c r="G49" s="43" t="str">
        <f t="shared" si="5"/>
        <v/>
      </c>
      <c r="H49" s="44" t="str">
        <f t="shared" si="6"/>
        <v/>
      </c>
      <c r="I49" s="44" t="str">
        <f t="shared" si="7"/>
        <v/>
      </c>
      <c r="J49" s="44" t="str">
        <f t="shared" si="8"/>
        <v/>
      </c>
      <c r="K49" s="43" t="str">
        <f t="shared" si="9"/>
        <v/>
      </c>
      <c r="L49" s="43" t="str">
        <f t="shared" si="10"/>
        <v/>
      </c>
      <c r="M49" s="43" t="str">
        <f t="shared" si="11"/>
        <v/>
      </c>
    </row>
    <row r="50" ht="30.0" customHeight="1">
      <c r="A50" s="26" t="str">
        <f t="shared" si="12"/>
        <v/>
      </c>
      <c r="B50" s="40" t="str">
        <f t="shared" si="1"/>
        <v/>
      </c>
      <c r="C50" s="40" t="str">
        <f t="shared" si="2"/>
        <v/>
      </c>
      <c r="D50" s="41" t="str">
        <f t="shared" si="3"/>
        <v/>
      </c>
      <c r="E50" s="42">
        <v>47.0</v>
      </c>
      <c r="F50" s="43" t="str">
        <f t="shared" si="4"/>
        <v/>
      </c>
      <c r="G50" s="43" t="str">
        <f t="shared" si="5"/>
        <v/>
      </c>
      <c r="H50" s="44" t="str">
        <f t="shared" si="6"/>
        <v/>
      </c>
      <c r="I50" s="44" t="str">
        <f t="shared" si="7"/>
        <v/>
      </c>
      <c r="J50" s="44" t="str">
        <f t="shared" si="8"/>
        <v/>
      </c>
      <c r="K50" s="43" t="str">
        <f t="shared" si="9"/>
        <v/>
      </c>
      <c r="L50" s="43" t="str">
        <f t="shared" si="10"/>
        <v/>
      </c>
      <c r="M50" s="43" t="str">
        <f t="shared" si="11"/>
        <v/>
      </c>
    </row>
    <row r="51" ht="30.0" customHeight="1">
      <c r="A51" s="26" t="str">
        <f t="shared" si="12"/>
        <v/>
      </c>
      <c r="B51" s="40" t="str">
        <f t="shared" si="1"/>
        <v/>
      </c>
      <c r="C51" s="40" t="str">
        <f t="shared" si="2"/>
        <v/>
      </c>
      <c r="D51" s="41" t="str">
        <f t="shared" si="3"/>
        <v/>
      </c>
      <c r="E51" s="42">
        <v>48.0</v>
      </c>
      <c r="F51" s="43" t="str">
        <f t="shared" si="4"/>
        <v/>
      </c>
      <c r="G51" s="43" t="str">
        <f t="shared" si="5"/>
        <v/>
      </c>
      <c r="H51" s="44" t="str">
        <f t="shared" si="6"/>
        <v/>
      </c>
      <c r="I51" s="44" t="str">
        <f t="shared" si="7"/>
        <v/>
      </c>
      <c r="J51" s="44" t="str">
        <f t="shared" si="8"/>
        <v/>
      </c>
      <c r="K51" s="43" t="str">
        <f t="shared" si="9"/>
        <v/>
      </c>
      <c r="L51" s="43" t="str">
        <f t="shared" si="10"/>
        <v/>
      </c>
      <c r="M51" s="43" t="str">
        <f t="shared" si="11"/>
        <v/>
      </c>
    </row>
    <row r="52" ht="30.0" customHeight="1">
      <c r="A52" s="26" t="str">
        <f t="shared" si="12"/>
        <v/>
      </c>
      <c r="B52" s="40" t="str">
        <f t="shared" si="1"/>
        <v/>
      </c>
      <c r="C52" s="40" t="str">
        <f t="shared" si="2"/>
        <v/>
      </c>
      <c r="D52" s="41" t="str">
        <f t="shared" si="3"/>
        <v/>
      </c>
      <c r="E52" s="42">
        <v>49.0</v>
      </c>
      <c r="F52" s="43" t="str">
        <f t="shared" si="4"/>
        <v/>
      </c>
      <c r="G52" s="43" t="str">
        <f t="shared" si="5"/>
        <v/>
      </c>
      <c r="H52" s="44" t="str">
        <f t="shared" si="6"/>
        <v/>
      </c>
      <c r="I52" s="44" t="str">
        <f t="shared" si="7"/>
        <v/>
      </c>
      <c r="J52" s="44" t="str">
        <f t="shared" si="8"/>
        <v/>
      </c>
      <c r="K52" s="43" t="str">
        <f t="shared" si="9"/>
        <v/>
      </c>
      <c r="L52" s="43" t="str">
        <f t="shared" si="10"/>
        <v/>
      </c>
      <c r="M52" s="43" t="str">
        <f t="shared" si="11"/>
        <v/>
      </c>
    </row>
    <row r="53" ht="30.0" customHeight="1">
      <c r="A53" s="26" t="str">
        <f t="shared" si="12"/>
        <v/>
      </c>
      <c r="B53" s="40" t="str">
        <f t="shared" si="1"/>
        <v/>
      </c>
      <c r="C53" s="40" t="str">
        <f t="shared" si="2"/>
        <v/>
      </c>
      <c r="D53" s="41" t="str">
        <f t="shared" si="3"/>
        <v/>
      </c>
      <c r="E53" s="42">
        <v>50.0</v>
      </c>
      <c r="F53" s="43" t="str">
        <f t="shared" si="4"/>
        <v/>
      </c>
      <c r="G53" s="43" t="str">
        <f t="shared" si="5"/>
        <v/>
      </c>
      <c r="H53" s="44" t="str">
        <f t="shared" si="6"/>
        <v/>
      </c>
      <c r="I53" s="44" t="str">
        <f t="shared" si="7"/>
        <v/>
      </c>
      <c r="J53" s="44" t="str">
        <f t="shared" si="8"/>
        <v/>
      </c>
      <c r="K53" s="43" t="str">
        <f t="shared" si="9"/>
        <v/>
      </c>
      <c r="L53" s="43" t="str">
        <f t="shared" si="10"/>
        <v/>
      </c>
      <c r="M53" s="43" t="str">
        <f t="shared" si="11"/>
        <v/>
      </c>
    </row>
    <row r="54" ht="30.0" customHeight="1">
      <c r="A54" s="26" t="str">
        <f t="shared" si="12"/>
        <v/>
      </c>
      <c r="B54" s="40" t="str">
        <f t="shared" si="1"/>
        <v/>
      </c>
      <c r="C54" s="40" t="str">
        <f t="shared" si="2"/>
        <v/>
      </c>
      <c r="D54" s="41" t="str">
        <f t="shared" si="3"/>
        <v/>
      </c>
      <c r="E54" s="42">
        <v>51.0</v>
      </c>
      <c r="F54" s="43" t="str">
        <f t="shared" si="4"/>
        <v/>
      </c>
      <c r="G54" s="43" t="str">
        <f t="shared" si="5"/>
        <v/>
      </c>
      <c r="H54" s="44" t="str">
        <f t="shared" si="6"/>
        <v/>
      </c>
      <c r="I54" s="44" t="str">
        <f t="shared" si="7"/>
        <v/>
      </c>
      <c r="J54" s="44" t="str">
        <f t="shared" si="8"/>
        <v/>
      </c>
      <c r="K54" s="43" t="str">
        <f t="shared" si="9"/>
        <v/>
      </c>
      <c r="L54" s="43" t="str">
        <f t="shared" si="10"/>
        <v/>
      </c>
      <c r="M54" s="43" t="str">
        <f t="shared" si="11"/>
        <v/>
      </c>
    </row>
    <row r="55" ht="30.0" customHeight="1">
      <c r="A55" s="26" t="str">
        <f t="shared" si="12"/>
        <v/>
      </c>
      <c r="B55" s="40" t="str">
        <f t="shared" si="1"/>
        <v/>
      </c>
      <c r="C55" s="40" t="str">
        <f t="shared" si="2"/>
        <v/>
      </c>
      <c r="D55" s="41" t="str">
        <f t="shared" si="3"/>
        <v/>
      </c>
      <c r="E55" s="42">
        <v>52.0</v>
      </c>
      <c r="F55" s="43" t="str">
        <f t="shared" si="4"/>
        <v/>
      </c>
      <c r="G55" s="43" t="str">
        <f t="shared" si="5"/>
        <v/>
      </c>
      <c r="H55" s="44" t="str">
        <f t="shared" si="6"/>
        <v/>
      </c>
      <c r="I55" s="44" t="str">
        <f t="shared" si="7"/>
        <v/>
      </c>
      <c r="J55" s="44" t="str">
        <f t="shared" si="8"/>
        <v/>
      </c>
      <c r="K55" s="43" t="str">
        <f t="shared" si="9"/>
        <v/>
      </c>
      <c r="L55" s="43" t="str">
        <f t="shared" si="10"/>
        <v/>
      </c>
      <c r="M55" s="43" t="str">
        <f t="shared" si="11"/>
        <v/>
      </c>
    </row>
    <row r="56" ht="30.0" customHeight="1">
      <c r="A56" s="26" t="str">
        <f t="shared" si="12"/>
        <v/>
      </c>
      <c r="B56" s="40" t="str">
        <f t="shared" si="1"/>
        <v/>
      </c>
      <c r="C56" s="40" t="str">
        <f t="shared" si="2"/>
        <v/>
      </c>
      <c r="D56" s="41" t="str">
        <f t="shared" si="3"/>
        <v/>
      </c>
      <c r="E56" s="42">
        <v>53.0</v>
      </c>
      <c r="F56" s="43" t="str">
        <f t="shared" si="4"/>
        <v/>
      </c>
      <c r="G56" s="43" t="str">
        <f t="shared" si="5"/>
        <v/>
      </c>
      <c r="H56" s="44" t="str">
        <f t="shared" si="6"/>
        <v/>
      </c>
      <c r="I56" s="44" t="str">
        <f t="shared" si="7"/>
        <v/>
      </c>
      <c r="J56" s="44" t="str">
        <f t="shared" si="8"/>
        <v/>
      </c>
      <c r="K56" s="43" t="str">
        <f t="shared" si="9"/>
        <v/>
      </c>
      <c r="L56" s="43" t="str">
        <f t="shared" si="10"/>
        <v/>
      </c>
      <c r="M56" s="43" t="str">
        <f t="shared" si="11"/>
        <v/>
      </c>
    </row>
    <row r="57" ht="30.0" customHeight="1">
      <c r="A57" s="26" t="str">
        <f t="shared" si="12"/>
        <v/>
      </c>
      <c r="B57" s="40" t="str">
        <f t="shared" si="1"/>
        <v/>
      </c>
      <c r="C57" s="40" t="str">
        <f t="shared" si="2"/>
        <v/>
      </c>
      <c r="D57" s="41" t="str">
        <f t="shared" si="3"/>
        <v/>
      </c>
      <c r="E57" s="42">
        <v>54.0</v>
      </c>
      <c r="F57" s="43" t="str">
        <f t="shared" si="4"/>
        <v/>
      </c>
      <c r="G57" s="43" t="str">
        <f t="shared" si="5"/>
        <v/>
      </c>
      <c r="H57" s="44" t="str">
        <f t="shared" si="6"/>
        <v/>
      </c>
      <c r="I57" s="44" t="str">
        <f t="shared" si="7"/>
        <v/>
      </c>
      <c r="J57" s="44" t="str">
        <f t="shared" si="8"/>
        <v/>
      </c>
      <c r="K57" s="43" t="str">
        <f t="shared" si="9"/>
        <v/>
      </c>
      <c r="L57" s="43" t="str">
        <f t="shared" si="10"/>
        <v/>
      </c>
      <c r="M57" s="43" t="str">
        <f t="shared" si="11"/>
        <v/>
      </c>
    </row>
    <row r="58" ht="30.0" customHeight="1">
      <c r="A58" s="26" t="str">
        <f t="shared" si="12"/>
        <v/>
      </c>
      <c r="B58" s="40" t="str">
        <f t="shared" si="1"/>
        <v/>
      </c>
      <c r="C58" s="40" t="str">
        <f t="shared" si="2"/>
        <v/>
      </c>
      <c r="D58" s="41" t="str">
        <f t="shared" si="3"/>
        <v/>
      </c>
      <c r="E58" s="42">
        <v>55.0</v>
      </c>
      <c r="F58" s="43" t="str">
        <f t="shared" si="4"/>
        <v/>
      </c>
      <c r="G58" s="43" t="str">
        <f t="shared" si="5"/>
        <v/>
      </c>
      <c r="H58" s="44" t="str">
        <f t="shared" si="6"/>
        <v/>
      </c>
      <c r="I58" s="44" t="str">
        <f t="shared" si="7"/>
        <v/>
      </c>
      <c r="J58" s="44" t="str">
        <f t="shared" si="8"/>
        <v/>
      </c>
      <c r="K58" s="43" t="str">
        <f t="shared" si="9"/>
        <v/>
      </c>
      <c r="L58" s="43" t="str">
        <f t="shared" si="10"/>
        <v/>
      </c>
      <c r="M58" s="43" t="str">
        <f t="shared" si="11"/>
        <v/>
      </c>
    </row>
    <row r="59" ht="30.0" customHeight="1">
      <c r="A59" s="26" t="str">
        <f t="shared" si="12"/>
        <v/>
      </c>
      <c r="B59" s="40" t="str">
        <f t="shared" si="1"/>
        <v/>
      </c>
      <c r="C59" s="40" t="str">
        <f t="shared" si="2"/>
        <v/>
      </c>
      <c r="D59" s="41" t="str">
        <f t="shared" si="3"/>
        <v/>
      </c>
      <c r="E59" s="42">
        <v>56.0</v>
      </c>
      <c r="F59" s="43" t="str">
        <f t="shared" si="4"/>
        <v/>
      </c>
      <c r="G59" s="43" t="str">
        <f t="shared" si="5"/>
        <v/>
      </c>
      <c r="H59" s="44" t="str">
        <f t="shared" si="6"/>
        <v/>
      </c>
      <c r="I59" s="44" t="str">
        <f t="shared" si="7"/>
        <v/>
      </c>
      <c r="J59" s="44" t="str">
        <f t="shared" si="8"/>
        <v/>
      </c>
      <c r="K59" s="43" t="str">
        <f t="shared" si="9"/>
        <v/>
      </c>
      <c r="L59" s="43" t="str">
        <f t="shared" si="10"/>
        <v/>
      </c>
      <c r="M59" s="43" t="str">
        <f t="shared" si="11"/>
        <v/>
      </c>
    </row>
    <row r="60" ht="30.0" customHeight="1">
      <c r="A60" s="26" t="str">
        <f t="shared" si="12"/>
        <v/>
      </c>
      <c r="B60" s="40" t="str">
        <f t="shared" si="1"/>
        <v/>
      </c>
      <c r="C60" s="40" t="str">
        <f t="shared" si="2"/>
        <v/>
      </c>
      <c r="D60" s="41" t="str">
        <f t="shared" si="3"/>
        <v/>
      </c>
      <c r="E60" s="42">
        <v>57.0</v>
      </c>
      <c r="F60" s="43" t="str">
        <f t="shared" si="4"/>
        <v/>
      </c>
      <c r="G60" s="43" t="str">
        <f t="shared" si="5"/>
        <v/>
      </c>
      <c r="H60" s="44" t="str">
        <f t="shared" si="6"/>
        <v/>
      </c>
      <c r="I60" s="44" t="str">
        <f t="shared" si="7"/>
        <v/>
      </c>
      <c r="J60" s="44" t="str">
        <f t="shared" si="8"/>
        <v/>
      </c>
      <c r="K60" s="43" t="str">
        <f t="shared" si="9"/>
        <v/>
      </c>
      <c r="L60" s="43" t="str">
        <f t="shared" si="10"/>
        <v/>
      </c>
      <c r="M60" s="43" t="str">
        <f t="shared" si="11"/>
        <v/>
      </c>
    </row>
    <row r="61" ht="30.0" customHeight="1">
      <c r="A61" s="26" t="str">
        <f t="shared" si="12"/>
        <v/>
      </c>
      <c r="B61" s="40" t="str">
        <f t="shared" si="1"/>
        <v/>
      </c>
      <c r="C61" s="40" t="str">
        <f t="shared" si="2"/>
        <v/>
      </c>
      <c r="D61" s="41" t="str">
        <f t="shared" si="3"/>
        <v/>
      </c>
      <c r="E61" s="42">
        <v>58.0</v>
      </c>
      <c r="F61" s="43" t="str">
        <f t="shared" si="4"/>
        <v/>
      </c>
      <c r="G61" s="43" t="str">
        <f t="shared" si="5"/>
        <v/>
      </c>
      <c r="H61" s="44" t="str">
        <f t="shared" si="6"/>
        <v/>
      </c>
      <c r="I61" s="44" t="str">
        <f t="shared" si="7"/>
        <v/>
      </c>
      <c r="J61" s="44" t="str">
        <f t="shared" si="8"/>
        <v/>
      </c>
      <c r="K61" s="43" t="str">
        <f t="shared" si="9"/>
        <v/>
      </c>
      <c r="L61" s="43" t="str">
        <f t="shared" si="10"/>
        <v/>
      </c>
      <c r="M61" s="43" t="str">
        <f t="shared" si="11"/>
        <v/>
      </c>
    </row>
    <row r="62" ht="30.0" customHeight="1">
      <c r="A62" s="26" t="str">
        <f t="shared" si="12"/>
        <v/>
      </c>
      <c r="B62" s="40" t="str">
        <f t="shared" si="1"/>
        <v/>
      </c>
      <c r="C62" s="40" t="str">
        <f t="shared" si="2"/>
        <v/>
      </c>
      <c r="D62" s="41" t="str">
        <f t="shared" si="3"/>
        <v/>
      </c>
      <c r="E62" s="42">
        <v>59.0</v>
      </c>
      <c r="F62" s="43" t="str">
        <f t="shared" si="4"/>
        <v/>
      </c>
      <c r="G62" s="43" t="str">
        <f t="shared" si="5"/>
        <v/>
      </c>
      <c r="H62" s="44" t="str">
        <f t="shared" si="6"/>
        <v/>
      </c>
      <c r="I62" s="44" t="str">
        <f t="shared" si="7"/>
        <v/>
      </c>
      <c r="J62" s="44" t="str">
        <f t="shared" si="8"/>
        <v/>
      </c>
      <c r="K62" s="43" t="str">
        <f t="shared" si="9"/>
        <v/>
      </c>
      <c r="L62" s="43" t="str">
        <f t="shared" si="10"/>
        <v/>
      </c>
      <c r="M62" s="43" t="str">
        <f t="shared" si="11"/>
        <v/>
      </c>
    </row>
    <row r="63" ht="30.0" customHeight="1">
      <c r="A63" s="26" t="str">
        <f t="shared" si="12"/>
        <v/>
      </c>
      <c r="B63" s="40" t="str">
        <f t="shared" si="1"/>
        <v/>
      </c>
      <c r="C63" s="40" t="str">
        <f t="shared" si="2"/>
        <v/>
      </c>
      <c r="D63" s="41" t="str">
        <f t="shared" si="3"/>
        <v/>
      </c>
      <c r="E63" s="42">
        <v>60.0</v>
      </c>
      <c r="F63" s="43" t="str">
        <f t="shared" si="4"/>
        <v/>
      </c>
      <c r="G63" s="43" t="str">
        <f t="shared" si="5"/>
        <v/>
      </c>
      <c r="H63" s="44" t="str">
        <f t="shared" si="6"/>
        <v/>
      </c>
      <c r="I63" s="44" t="str">
        <f t="shared" si="7"/>
        <v/>
      </c>
      <c r="J63" s="44" t="str">
        <f t="shared" si="8"/>
        <v/>
      </c>
      <c r="K63" s="43" t="str">
        <f t="shared" si="9"/>
        <v/>
      </c>
      <c r="L63" s="43" t="str">
        <f t="shared" si="10"/>
        <v/>
      </c>
      <c r="M63" s="43" t="str">
        <f t="shared" si="11"/>
        <v/>
      </c>
    </row>
    <row r="64" ht="30.0" customHeight="1">
      <c r="A64" s="26" t="str">
        <f t="shared" si="12"/>
        <v/>
      </c>
      <c r="B64" s="40" t="str">
        <f t="shared" si="1"/>
        <v/>
      </c>
      <c r="C64" s="40" t="str">
        <f t="shared" si="2"/>
        <v/>
      </c>
      <c r="D64" s="41" t="str">
        <f t="shared" si="3"/>
        <v/>
      </c>
      <c r="E64" s="42">
        <v>61.0</v>
      </c>
      <c r="F64" s="43" t="str">
        <f t="shared" si="4"/>
        <v/>
      </c>
      <c r="G64" s="43" t="str">
        <f t="shared" si="5"/>
        <v/>
      </c>
      <c r="H64" s="44" t="str">
        <f t="shared" si="6"/>
        <v/>
      </c>
      <c r="I64" s="44" t="str">
        <f t="shared" si="7"/>
        <v/>
      </c>
      <c r="J64" s="44" t="str">
        <f t="shared" si="8"/>
        <v/>
      </c>
      <c r="K64" s="43" t="str">
        <f t="shared" si="9"/>
        <v/>
      </c>
      <c r="L64" s="43" t="str">
        <f t="shared" si="10"/>
        <v/>
      </c>
      <c r="M64" s="43" t="str">
        <f t="shared" si="11"/>
        <v/>
      </c>
    </row>
    <row r="65" ht="30.0" customHeight="1">
      <c r="A65" s="26" t="str">
        <f t="shared" si="12"/>
        <v/>
      </c>
      <c r="B65" s="40" t="str">
        <f t="shared" si="1"/>
        <v/>
      </c>
      <c r="C65" s="40" t="str">
        <f t="shared" si="2"/>
        <v/>
      </c>
      <c r="D65" s="41" t="str">
        <f t="shared" si="3"/>
        <v/>
      </c>
      <c r="E65" s="42">
        <v>62.0</v>
      </c>
      <c r="F65" s="43" t="str">
        <f t="shared" si="4"/>
        <v/>
      </c>
      <c r="G65" s="43" t="str">
        <f t="shared" si="5"/>
        <v/>
      </c>
      <c r="H65" s="44" t="str">
        <f t="shared" si="6"/>
        <v/>
      </c>
      <c r="I65" s="44" t="str">
        <f t="shared" si="7"/>
        <v/>
      </c>
      <c r="J65" s="44" t="str">
        <f t="shared" si="8"/>
        <v/>
      </c>
      <c r="K65" s="43" t="str">
        <f t="shared" si="9"/>
        <v/>
      </c>
      <c r="L65" s="43" t="str">
        <f t="shared" si="10"/>
        <v/>
      </c>
      <c r="M65" s="43" t="str">
        <f t="shared" si="11"/>
        <v/>
      </c>
    </row>
    <row r="66" ht="30.0" customHeight="1">
      <c r="A66" s="26" t="str">
        <f t="shared" si="12"/>
        <v/>
      </c>
      <c r="B66" s="40" t="str">
        <f t="shared" si="1"/>
        <v/>
      </c>
      <c r="C66" s="40" t="str">
        <f t="shared" si="2"/>
        <v/>
      </c>
      <c r="D66" s="41" t="str">
        <f t="shared" si="3"/>
        <v/>
      </c>
      <c r="E66" s="42">
        <v>63.0</v>
      </c>
      <c r="F66" s="43" t="str">
        <f t="shared" si="4"/>
        <v/>
      </c>
      <c r="G66" s="43" t="str">
        <f t="shared" si="5"/>
        <v/>
      </c>
      <c r="H66" s="44" t="str">
        <f t="shared" si="6"/>
        <v/>
      </c>
      <c r="I66" s="44" t="str">
        <f t="shared" si="7"/>
        <v/>
      </c>
      <c r="J66" s="44" t="str">
        <f t="shared" si="8"/>
        <v/>
      </c>
      <c r="K66" s="43" t="str">
        <f t="shared" si="9"/>
        <v/>
      </c>
      <c r="L66" s="43" t="str">
        <f t="shared" si="10"/>
        <v/>
      </c>
      <c r="M66" s="43" t="str">
        <f t="shared" si="11"/>
        <v/>
      </c>
    </row>
    <row r="67" ht="30.0" customHeight="1">
      <c r="A67" s="26" t="str">
        <f t="shared" si="12"/>
        <v/>
      </c>
      <c r="B67" s="40" t="str">
        <f t="shared" si="1"/>
        <v/>
      </c>
      <c r="C67" s="40" t="str">
        <f t="shared" si="2"/>
        <v/>
      </c>
      <c r="D67" s="41" t="str">
        <f t="shared" si="3"/>
        <v/>
      </c>
      <c r="E67" s="42">
        <v>64.0</v>
      </c>
      <c r="F67" s="43" t="str">
        <f t="shared" si="4"/>
        <v/>
      </c>
      <c r="G67" s="43" t="str">
        <f t="shared" si="5"/>
        <v/>
      </c>
      <c r="H67" s="44" t="str">
        <f t="shared" si="6"/>
        <v/>
      </c>
      <c r="I67" s="44" t="str">
        <f t="shared" si="7"/>
        <v/>
      </c>
      <c r="J67" s="44" t="str">
        <f t="shared" si="8"/>
        <v/>
      </c>
      <c r="K67" s="43" t="str">
        <f t="shared" si="9"/>
        <v/>
      </c>
      <c r="L67" s="43" t="str">
        <f t="shared" si="10"/>
        <v/>
      </c>
      <c r="M67" s="43" t="str">
        <f t="shared" si="11"/>
        <v/>
      </c>
    </row>
    <row r="68" ht="30.0" customHeight="1">
      <c r="A68" s="26" t="str">
        <f t="shared" si="12"/>
        <v/>
      </c>
      <c r="B68" s="40" t="str">
        <f t="shared" si="1"/>
        <v/>
      </c>
      <c r="C68" s="40" t="str">
        <f t="shared" si="2"/>
        <v/>
      </c>
      <c r="D68" s="41" t="str">
        <f t="shared" si="3"/>
        <v/>
      </c>
      <c r="E68" s="42">
        <v>65.0</v>
      </c>
      <c r="F68" s="43" t="str">
        <f t="shared" si="4"/>
        <v/>
      </c>
      <c r="G68" s="43" t="str">
        <f t="shared" si="5"/>
        <v/>
      </c>
      <c r="H68" s="44" t="str">
        <f t="shared" si="6"/>
        <v/>
      </c>
      <c r="I68" s="44" t="str">
        <f t="shared" si="7"/>
        <v/>
      </c>
      <c r="J68" s="44" t="str">
        <f t="shared" si="8"/>
        <v/>
      </c>
      <c r="K68" s="43" t="str">
        <f t="shared" si="9"/>
        <v/>
      </c>
      <c r="L68" s="43" t="str">
        <f t="shared" si="10"/>
        <v/>
      </c>
      <c r="M68" s="43" t="str">
        <f t="shared" si="11"/>
        <v/>
      </c>
    </row>
    <row r="69" ht="30.0" customHeight="1">
      <c r="A69" s="26" t="str">
        <f t="shared" si="12"/>
        <v/>
      </c>
      <c r="B69" s="40" t="str">
        <f t="shared" si="1"/>
        <v/>
      </c>
      <c r="C69" s="40" t="str">
        <f t="shared" si="2"/>
        <v/>
      </c>
      <c r="D69" s="41" t="str">
        <f t="shared" si="3"/>
        <v/>
      </c>
      <c r="E69" s="42">
        <v>66.0</v>
      </c>
      <c r="F69" s="43" t="str">
        <f t="shared" si="4"/>
        <v/>
      </c>
      <c r="G69" s="43" t="str">
        <f t="shared" si="5"/>
        <v/>
      </c>
      <c r="H69" s="44" t="str">
        <f t="shared" si="6"/>
        <v/>
      </c>
      <c r="I69" s="44" t="str">
        <f t="shared" si="7"/>
        <v/>
      </c>
      <c r="J69" s="44" t="str">
        <f t="shared" si="8"/>
        <v/>
      </c>
      <c r="K69" s="43" t="str">
        <f t="shared" si="9"/>
        <v/>
      </c>
      <c r="L69" s="43" t="str">
        <f t="shared" si="10"/>
        <v/>
      </c>
      <c r="M69" s="43" t="str">
        <f t="shared" si="11"/>
        <v/>
      </c>
    </row>
    <row r="70" ht="30.0" customHeight="1">
      <c r="A70" s="26" t="str">
        <f t="shared" si="12"/>
        <v/>
      </c>
      <c r="B70" s="40" t="str">
        <f t="shared" si="1"/>
        <v/>
      </c>
      <c r="C70" s="40" t="str">
        <f t="shared" si="2"/>
        <v/>
      </c>
      <c r="D70" s="41" t="str">
        <f t="shared" si="3"/>
        <v/>
      </c>
      <c r="E70" s="42">
        <v>67.0</v>
      </c>
      <c r="F70" s="43" t="str">
        <f t="shared" si="4"/>
        <v/>
      </c>
      <c r="G70" s="43" t="str">
        <f t="shared" si="5"/>
        <v/>
      </c>
      <c r="H70" s="44" t="str">
        <f t="shared" si="6"/>
        <v/>
      </c>
      <c r="I70" s="44" t="str">
        <f t="shared" si="7"/>
        <v/>
      </c>
      <c r="J70" s="44" t="str">
        <f t="shared" si="8"/>
        <v/>
      </c>
      <c r="K70" s="43" t="str">
        <f t="shared" si="9"/>
        <v/>
      </c>
      <c r="L70" s="43" t="str">
        <f t="shared" si="10"/>
        <v/>
      </c>
      <c r="M70" s="43" t="str">
        <f t="shared" si="11"/>
        <v/>
      </c>
    </row>
    <row r="71" ht="30.0" customHeight="1">
      <c r="A71" s="26" t="str">
        <f t="shared" si="12"/>
        <v/>
      </c>
      <c r="B71" s="40" t="str">
        <f t="shared" si="1"/>
        <v/>
      </c>
      <c r="C71" s="40" t="str">
        <f t="shared" si="2"/>
        <v/>
      </c>
      <c r="D71" s="41" t="str">
        <f t="shared" si="3"/>
        <v/>
      </c>
      <c r="E71" s="42">
        <v>68.0</v>
      </c>
      <c r="F71" s="43" t="str">
        <f t="shared" si="4"/>
        <v/>
      </c>
      <c r="G71" s="43" t="str">
        <f t="shared" si="5"/>
        <v/>
      </c>
      <c r="H71" s="44" t="str">
        <f t="shared" si="6"/>
        <v/>
      </c>
      <c r="I71" s="44" t="str">
        <f t="shared" si="7"/>
        <v/>
      </c>
      <c r="J71" s="44" t="str">
        <f t="shared" si="8"/>
        <v/>
      </c>
      <c r="K71" s="43" t="str">
        <f t="shared" si="9"/>
        <v/>
      </c>
      <c r="L71" s="43" t="str">
        <f t="shared" si="10"/>
        <v/>
      </c>
      <c r="M71" s="43" t="str">
        <f t="shared" si="11"/>
        <v/>
      </c>
    </row>
    <row r="72" ht="30.0" customHeight="1">
      <c r="A72" s="26" t="str">
        <f t="shared" si="12"/>
        <v/>
      </c>
      <c r="B72" s="40" t="str">
        <f t="shared" si="1"/>
        <v/>
      </c>
      <c r="C72" s="40" t="str">
        <f t="shared" si="2"/>
        <v/>
      </c>
      <c r="D72" s="41" t="str">
        <f t="shared" si="3"/>
        <v/>
      </c>
      <c r="E72" s="42">
        <v>69.0</v>
      </c>
      <c r="F72" s="43" t="str">
        <f t="shared" si="4"/>
        <v/>
      </c>
      <c r="G72" s="43" t="str">
        <f t="shared" si="5"/>
        <v/>
      </c>
      <c r="H72" s="44" t="str">
        <f t="shared" si="6"/>
        <v/>
      </c>
      <c r="I72" s="44" t="str">
        <f t="shared" si="7"/>
        <v/>
      </c>
      <c r="J72" s="44" t="str">
        <f t="shared" si="8"/>
        <v/>
      </c>
      <c r="K72" s="43" t="str">
        <f t="shared" si="9"/>
        <v/>
      </c>
      <c r="L72" s="43" t="str">
        <f t="shared" si="10"/>
        <v/>
      </c>
      <c r="M72" s="43" t="str">
        <f t="shared" si="11"/>
        <v/>
      </c>
    </row>
    <row r="73">
      <c r="A73" s="41"/>
      <c r="B73" s="45"/>
      <c r="C73" s="45"/>
      <c r="D73" s="41"/>
      <c r="E73" s="46"/>
      <c r="F73" s="47"/>
      <c r="G73" s="47"/>
      <c r="H73" s="41"/>
      <c r="I73" s="41"/>
      <c r="J73" s="41"/>
      <c r="K73" s="47"/>
      <c r="L73" s="47"/>
      <c r="M73" s="47"/>
    </row>
    <row r="74">
      <c r="A74" s="41"/>
      <c r="B74" s="41"/>
      <c r="C74" s="41"/>
      <c r="D74" s="41"/>
      <c r="E74" s="46"/>
      <c r="F74" s="48"/>
      <c r="G74" s="47"/>
      <c r="H74" s="41"/>
      <c r="I74" s="41"/>
      <c r="J74" s="41"/>
      <c r="K74" s="47"/>
      <c r="M74" s="48" t="str">
        <f>Sheet3!E12</f>
        <v>Turi,      Oktober 2020</v>
      </c>
    </row>
    <row r="75">
      <c r="A75" s="41"/>
      <c r="B75" s="41"/>
      <c r="C75" s="41"/>
      <c r="D75" s="41"/>
      <c r="E75" s="46"/>
      <c r="F75" s="48"/>
      <c r="G75" s="47"/>
      <c r="H75" s="41"/>
      <c r="I75" s="41"/>
      <c r="J75" s="41"/>
      <c r="K75" s="47"/>
      <c r="M75" s="3" t="s">
        <v>287</v>
      </c>
    </row>
    <row r="76">
      <c r="A76" s="41"/>
      <c r="B76" s="41"/>
      <c r="C76" s="41"/>
      <c r="D76" s="41"/>
      <c r="E76" s="46"/>
      <c r="F76" s="47"/>
      <c r="G76" s="47"/>
      <c r="H76" s="41"/>
      <c r="I76" s="41"/>
      <c r="J76" s="41"/>
      <c r="K76" s="47"/>
      <c r="L76" s="47"/>
      <c r="M76" s="47"/>
    </row>
    <row r="77">
      <c r="A77" s="41"/>
      <c r="B77" s="41"/>
      <c r="C77" s="41"/>
      <c r="D77" s="41"/>
      <c r="E77" s="46"/>
      <c r="F77" s="47"/>
      <c r="G77" s="47"/>
      <c r="H77" s="41"/>
      <c r="I77" s="41"/>
      <c r="J77" s="41"/>
      <c r="K77" s="47"/>
      <c r="L77" s="47"/>
      <c r="M77" s="47"/>
    </row>
    <row r="78">
      <c r="A78" s="41"/>
      <c r="B78" s="41"/>
      <c r="C78" s="41"/>
      <c r="D78" s="41"/>
      <c r="E78" s="46"/>
      <c r="F78" s="47"/>
      <c r="G78" s="47"/>
      <c r="H78" s="41"/>
      <c r="I78" s="41"/>
      <c r="J78" s="41"/>
      <c r="K78" s="47"/>
      <c r="L78" s="47"/>
      <c r="M78" s="47"/>
    </row>
    <row r="79">
      <c r="A79" s="41"/>
      <c r="B79" s="41"/>
      <c r="C79" s="41"/>
      <c r="D79" s="41"/>
      <c r="E79" s="46"/>
      <c r="F79" s="48"/>
      <c r="G79" s="47"/>
      <c r="H79" s="41"/>
      <c r="I79" s="41"/>
      <c r="J79" s="41"/>
      <c r="K79" s="47"/>
      <c r="L79" s="47"/>
    </row>
    <row r="80">
      <c r="A80" s="41"/>
      <c r="B80" s="41"/>
      <c r="C80" s="41"/>
      <c r="D80" s="41"/>
      <c r="E80" s="46"/>
      <c r="F80" s="48"/>
      <c r="G80" s="47"/>
      <c r="H80" s="41"/>
      <c r="I80" s="41"/>
      <c r="J80" s="41"/>
      <c r="K80" s="47"/>
      <c r="L80" s="47"/>
      <c r="M80" s="48" t="str">
        <f t="array" ref="M80">indirect("'Sheet3'!E"&amp;5)</f>
        <v>Hj. Musriatus Sa'adah,M.Pd</v>
      </c>
    </row>
    <row r="81">
      <c r="A81" s="41"/>
      <c r="B81" s="41"/>
      <c r="C81" s="41"/>
      <c r="D81" s="41"/>
      <c r="E81" s="46"/>
      <c r="F81" s="47"/>
      <c r="G81" s="47"/>
      <c r="H81" s="41"/>
      <c r="I81" s="41"/>
      <c r="J81" s="41"/>
      <c r="K81" s="47"/>
      <c r="L81" s="47"/>
      <c r="M81" s="48" t="str">
        <f t="array" ref="M81">indirect("'Sheet3'!E"&amp;6)</f>
        <v>NIP. 197201272007012006</v>
      </c>
    </row>
  </sheetData>
  <printOptions horizontalCentered="1"/>
  <pageMargins bottom="0.3" footer="0.0" header="0.0" left="0.2" right="0.2" top="1.1"/>
  <pageSetup paperSize="14" orientation="portrait" pageOrder="overThenDown"/>
  <colBreaks count="2" manualBreakCount="2">
    <brk man="1"/>
    <brk id="13" man="1"/>
  </colBreaks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  <pageSetUpPr/>
  </sheetPr>
  <sheetViews>
    <sheetView workbookViewId="0">
      <pane ySplit="3.0" topLeftCell="A4" activePane="bottomLeft" state="frozen"/>
      <selection activeCell="B5" sqref="B5" pane="bottomLeft"/>
    </sheetView>
  </sheetViews>
  <sheetFormatPr customHeight="1" defaultColWidth="12.63" defaultRowHeight="15.75"/>
  <cols>
    <col customWidth="1" hidden="1" min="1" max="4" width="5.13"/>
    <col customWidth="1" min="5" max="5" width="4.0"/>
    <col customWidth="1" min="6" max="6" width="10.25"/>
    <col customWidth="1" min="7" max="7" width="15.5"/>
    <col customWidth="1" min="8" max="8" width="3.5"/>
    <col customWidth="1" min="9" max="9" width="5.38"/>
    <col customWidth="1" min="10" max="10" width="4.38"/>
    <col customWidth="1" min="11" max="11" width="33.25"/>
    <col customWidth="1" min="12" max="12" width="25.38"/>
    <col customWidth="1" min="13" max="13" width="43.38"/>
  </cols>
  <sheetData>
    <row r="1" ht="30.0" customHeight="1">
      <c r="A1" s="26"/>
      <c r="B1" s="41"/>
      <c r="C1" s="27"/>
      <c r="D1" s="27"/>
      <c r="E1" s="28"/>
      <c r="F1" s="29"/>
      <c r="G1" s="30"/>
      <c r="H1" s="31"/>
      <c r="I1" s="31"/>
      <c r="J1" s="31"/>
      <c r="K1" s="32"/>
      <c r="L1" s="32"/>
      <c r="M1" s="33"/>
    </row>
    <row r="2" ht="60.0" customHeight="1">
      <c r="A2" s="26"/>
      <c r="B2" s="41"/>
      <c r="C2" s="27" t="s">
        <v>277</v>
      </c>
      <c r="D2" s="27" t="s">
        <v>278</v>
      </c>
      <c r="E2" s="28"/>
      <c r="F2" s="29"/>
      <c r="G2" s="30" t="str">
        <f t="array" ref="G2">indirect("'sheet3'!E"&amp;2)</f>
        <v>JURNAL MENGAJAR GURU SMP NEGERI 1 TURI SEMESTER 1 TAHUN PELAJARAN 2020/2021</v>
      </c>
      <c r="H2" s="31"/>
      <c r="I2" s="31"/>
      <c r="J2" s="31"/>
      <c r="K2" s="32"/>
      <c r="L2" s="32"/>
      <c r="M2" s="33"/>
    </row>
    <row r="3">
      <c r="A3" s="26"/>
      <c r="B3" s="34"/>
      <c r="C3" s="34">
        <f t="array" ref="C3">row(index(Sheet3!$B$1:$B$604,match(D3,Sheet3!$B$1:$B$604,0)))+countif(Sheet3!$B$1:$B$604,(index(Sheet3!$B$1:$B$604,match(D3,Sheet3!$B$1:$B$604,0))))-1</f>
        <v>90</v>
      </c>
      <c r="D3" s="35" t="s">
        <v>291</v>
      </c>
      <c r="E3" s="36" t="s">
        <v>280</v>
      </c>
      <c r="F3" s="37" t="s">
        <v>281</v>
      </c>
      <c r="G3" s="36" t="s">
        <v>2</v>
      </c>
      <c r="H3" s="38" t="s">
        <v>282</v>
      </c>
      <c r="I3" s="37" t="s">
        <v>4</v>
      </c>
      <c r="J3" s="37" t="s">
        <v>283</v>
      </c>
      <c r="K3" s="36" t="s">
        <v>284</v>
      </c>
      <c r="L3" s="36" t="s">
        <v>285</v>
      </c>
      <c r="M3" s="36" t="s">
        <v>286</v>
      </c>
    </row>
    <row r="4" ht="30.0" customHeight="1">
      <c r="A4" s="39">
        <f t="array" ref="A4">row(index(Sheet3!$B$1:$B$604,match(D3,Sheet3!$B$1:$B$604,0)))</f>
        <v>88</v>
      </c>
      <c r="B4" s="40">
        <f t="shared" ref="B4:B63" si="1">iferror(text(indirect("Form Responses 1!A"&amp;A4),"dd")*100,"")</f>
        <v>500</v>
      </c>
      <c r="C4" s="40">
        <f t="shared" ref="C4:C63" si="2">iferror(value(LEFT(indirect("Form Responses 1!E"&amp;A4),iferror(find(",",indirect("Form Responses 1!E"&amp;A4)),len(indirect("Form Responses 1!E"&amp;A4))+1)-1))+B4,"")</f>
        <v>501</v>
      </c>
      <c r="D4" s="41">
        <f t="shared" ref="D4:D63" si="3">iferror(small($C$4:$C$63,E4),"")</f>
        <v>501</v>
      </c>
      <c r="E4" s="42">
        <v>1.0</v>
      </c>
      <c r="F4" s="43" t="str">
        <f t="shared" ref="F4:F63" si="4">iferror(text((INDEX(INDIRECT("'Form Responses 1'!A"&amp;$A$4):indirect("'Form Responses 1'!A"&amp;$C$3),MATCH(D4,$C$4:$C$63,0))),"dddd")&amp;", "&amp;text((INDEX(INDIRECT("'Form Responses 1'!A"&amp;$A$4):indirect("'Form Responses 1'!A"&amp;$C$3),MATCH(D4,$C$4:$C$63,0))),"dd/mm/yyyy"),"")</f>
        <v>Kamis, 05/11/2020</v>
      </c>
      <c r="G4" s="43" t="str">
        <f t="shared" ref="G4:G63" si="5">iferror(INDEX(INDIRECT("'Form Responses 1'!c"&amp;$A$4):indirect("'Form Responses 1'!c"&amp;$C$3),MATCH(D4,$C$4:$C$63,0)),"")</f>
        <v>10. Prakarya</v>
      </c>
      <c r="H4" s="44" t="str">
        <f t="shared" ref="H4:H63" si="6">iferror(INDEX(INDIRECT("'Form Responses 1'!D"&amp;$A$4):indirect("'Form Responses 1'!D"&amp;$C$3),MATCH($D4,$C$4:$C$63,0)),"")</f>
        <v>9D</v>
      </c>
      <c r="I4" s="44" t="str">
        <f t="shared" ref="I4:I63" si="7">iferror(INDEX(INDIRECT("'Form Responses 1'!E"&amp;$A$4):indirect("'Form Responses 1'!E"&amp;$C$3),MATCH($D4,$C$4:$C$63,0)),"")</f>
        <v>1, 2</v>
      </c>
      <c r="J4" s="44">
        <f t="shared" ref="J4:J63" si="8">iferror(INDEX(INDIRECT("'Form Responses 1'!F"&amp;$A$4):indirect("'Form Responses 1'!F"&amp;$C$3),MATCH($D4,$C$4:$C$63,0)),"")</f>
        <v>3</v>
      </c>
      <c r="K4" s="43" t="str">
        <f t="shared" ref="K4:K63" si="9">iferror(INDEX(INDIRECT("'Form Responses 1'!G"&amp;$A$4):indirect("'Form Responses 1'!G"&amp;$C$3),MATCH($D4,$C$4:$C$63,0)),"")</f>
        <v>Olahan pangan setengah jadi</v>
      </c>
      <c r="L4" s="43">
        <f t="shared" ref="L4:L63" si="10">iferror(INDEX(INDIRECT("'Form Responses 1'!H"&amp;$A$4):indirect("'Form Responses 1'!H"&amp;$C$3),MATCH($D4,$C$4:$C$63,0)),"")</f>
        <v>14</v>
      </c>
      <c r="M4" s="43" t="str">
        <f t="shared" ref="M4:M63" si="11">iferror(INDEX(INDIRECT("'Form Responses 1'!I"&amp;$A$4):indirect("'Form Responses 1'!I"&amp;$C$3),MATCH($D4,$C$4:$C$63,0)),"")</f>
        <v>Mengerjakan 4 soal </v>
      </c>
    </row>
    <row r="5" ht="30.0" customHeight="1">
      <c r="A5" s="26">
        <f t="shared" ref="A5:A63" si="12">if($A$4+E4&lt;=$C$3,$A$4+E4,"")</f>
        <v>89</v>
      </c>
      <c r="B5" s="40">
        <f t="shared" si="1"/>
        <v>600</v>
      </c>
      <c r="C5" s="40">
        <f t="shared" si="2"/>
        <v>601</v>
      </c>
      <c r="D5" s="41">
        <f t="shared" si="3"/>
        <v>601</v>
      </c>
      <c r="E5" s="42">
        <v>2.0</v>
      </c>
      <c r="F5" s="43" t="str">
        <f t="shared" si="4"/>
        <v>Jumat, 06/11/2020</v>
      </c>
      <c r="G5" s="43" t="str">
        <f t="shared" si="5"/>
        <v>10. Prakarya</v>
      </c>
      <c r="H5" s="44" t="str">
        <f t="shared" si="6"/>
        <v>9C</v>
      </c>
      <c r="I5" s="44" t="str">
        <f t="shared" si="7"/>
        <v>1, 2</v>
      </c>
      <c r="J5" s="44">
        <f t="shared" si="8"/>
        <v>12</v>
      </c>
      <c r="K5" s="43" t="str">
        <f t="shared" si="9"/>
        <v>olahan pangan setengah jadi</v>
      </c>
      <c r="L5" s="43" t="str">
        <f t="shared" si="10"/>
        <v>-</v>
      </c>
      <c r="M5" s="43" t="str">
        <f t="shared" si="11"/>
        <v>mengerjakan 4 soal</v>
      </c>
    </row>
    <row r="6" ht="30.0" customHeight="1">
      <c r="A6" s="26">
        <f t="shared" si="12"/>
        <v>90</v>
      </c>
      <c r="B6" s="40">
        <f t="shared" si="1"/>
        <v>600</v>
      </c>
      <c r="C6" s="40">
        <f t="shared" si="2"/>
        <v>605</v>
      </c>
      <c r="D6" s="41">
        <f t="shared" si="3"/>
        <v>605</v>
      </c>
      <c r="E6" s="42">
        <v>3.0</v>
      </c>
      <c r="F6" s="43" t="str">
        <f t="shared" si="4"/>
        <v>Jumat, 06/11/2020</v>
      </c>
      <c r="G6" s="43" t="str">
        <f t="shared" si="5"/>
        <v>10. Prakarya</v>
      </c>
      <c r="H6" s="44" t="str">
        <f t="shared" si="6"/>
        <v>9H</v>
      </c>
      <c r="I6" s="44" t="str">
        <f t="shared" si="7"/>
        <v>5, 6</v>
      </c>
      <c r="J6" s="44">
        <f t="shared" si="8"/>
        <v>12</v>
      </c>
      <c r="K6" s="43" t="str">
        <f t="shared" si="9"/>
        <v>olahan pangan setengah jadi</v>
      </c>
      <c r="L6" s="43" t="str">
        <f t="shared" si="10"/>
        <v>-</v>
      </c>
      <c r="M6" s="43" t="str">
        <f t="shared" si="11"/>
        <v>mengerjakan 4 soal</v>
      </c>
    </row>
    <row r="7" ht="30.0" customHeight="1">
      <c r="A7" s="26" t="str">
        <f t="shared" si="12"/>
        <v/>
      </c>
      <c r="B7" s="40" t="str">
        <f t="shared" si="1"/>
        <v/>
      </c>
      <c r="C7" s="40" t="str">
        <f t="shared" si="2"/>
        <v/>
      </c>
      <c r="D7" s="41" t="str">
        <f t="shared" si="3"/>
        <v/>
      </c>
      <c r="E7" s="42">
        <v>4.0</v>
      </c>
      <c r="F7" s="43" t="str">
        <f t="shared" si="4"/>
        <v/>
      </c>
      <c r="G7" s="43" t="str">
        <f t="shared" si="5"/>
        <v/>
      </c>
      <c r="H7" s="44" t="str">
        <f t="shared" si="6"/>
        <v/>
      </c>
      <c r="I7" s="44" t="str">
        <f t="shared" si="7"/>
        <v/>
      </c>
      <c r="J7" s="44" t="str">
        <f t="shared" si="8"/>
        <v/>
      </c>
      <c r="K7" s="43" t="str">
        <f t="shared" si="9"/>
        <v/>
      </c>
      <c r="L7" s="43" t="str">
        <f t="shared" si="10"/>
        <v/>
      </c>
      <c r="M7" s="43" t="str">
        <f t="shared" si="11"/>
        <v/>
      </c>
    </row>
    <row r="8" ht="30.0" customHeight="1">
      <c r="A8" s="26" t="str">
        <f t="shared" si="12"/>
        <v/>
      </c>
      <c r="B8" s="40" t="str">
        <f t="shared" si="1"/>
        <v/>
      </c>
      <c r="C8" s="40" t="str">
        <f t="shared" si="2"/>
        <v/>
      </c>
      <c r="D8" s="41" t="str">
        <f t="shared" si="3"/>
        <v/>
      </c>
      <c r="E8" s="42">
        <v>5.0</v>
      </c>
      <c r="F8" s="43" t="str">
        <f t="shared" si="4"/>
        <v/>
      </c>
      <c r="G8" s="43" t="str">
        <f t="shared" si="5"/>
        <v/>
      </c>
      <c r="H8" s="44" t="str">
        <f t="shared" si="6"/>
        <v/>
      </c>
      <c r="I8" s="44" t="str">
        <f t="shared" si="7"/>
        <v/>
      </c>
      <c r="J8" s="44" t="str">
        <f t="shared" si="8"/>
        <v/>
      </c>
      <c r="K8" s="43" t="str">
        <f t="shared" si="9"/>
        <v/>
      </c>
      <c r="L8" s="43" t="str">
        <f t="shared" si="10"/>
        <v/>
      </c>
      <c r="M8" s="43" t="str">
        <f t="shared" si="11"/>
        <v/>
      </c>
    </row>
    <row r="9" ht="30.0" customHeight="1">
      <c r="A9" s="26" t="str">
        <f t="shared" si="12"/>
        <v/>
      </c>
      <c r="B9" s="40" t="str">
        <f t="shared" si="1"/>
        <v/>
      </c>
      <c r="C9" s="40" t="str">
        <f t="shared" si="2"/>
        <v/>
      </c>
      <c r="D9" s="41" t="str">
        <f t="shared" si="3"/>
        <v/>
      </c>
      <c r="E9" s="42">
        <v>6.0</v>
      </c>
      <c r="F9" s="43" t="str">
        <f t="shared" si="4"/>
        <v/>
      </c>
      <c r="G9" s="43" t="str">
        <f t="shared" si="5"/>
        <v/>
      </c>
      <c r="H9" s="44" t="str">
        <f t="shared" si="6"/>
        <v/>
      </c>
      <c r="I9" s="44" t="str">
        <f t="shared" si="7"/>
        <v/>
      </c>
      <c r="J9" s="44" t="str">
        <f t="shared" si="8"/>
        <v/>
      </c>
      <c r="K9" s="43" t="str">
        <f t="shared" si="9"/>
        <v/>
      </c>
      <c r="L9" s="43" t="str">
        <f t="shared" si="10"/>
        <v/>
      </c>
      <c r="M9" s="43" t="str">
        <f t="shared" si="11"/>
        <v/>
      </c>
    </row>
    <row r="10" ht="30.0" customHeight="1">
      <c r="A10" s="26" t="str">
        <f t="shared" si="12"/>
        <v/>
      </c>
      <c r="B10" s="40" t="str">
        <f t="shared" si="1"/>
        <v/>
      </c>
      <c r="C10" s="40" t="str">
        <f t="shared" si="2"/>
        <v/>
      </c>
      <c r="D10" s="41" t="str">
        <f t="shared" si="3"/>
        <v/>
      </c>
      <c r="E10" s="42">
        <v>7.0</v>
      </c>
      <c r="F10" s="43" t="str">
        <f t="shared" si="4"/>
        <v/>
      </c>
      <c r="G10" s="43" t="str">
        <f t="shared" si="5"/>
        <v/>
      </c>
      <c r="H10" s="44" t="str">
        <f t="shared" si="6"/>
        <v/>
      </c>
      <c r="I10" s="44" t="str">
        <f t="shared" si="7"/>
        <v/>
      </c>
      <c r="J10" s="44" t="str">
        <f t="shared" si="8"/>
        <v/>
      </c>
      <c r="K10" s="43" t="str">
        <f t="shared" si="9"/>
        <v/>
      </c>
      <c r="L10" s="43" t="str">
        <f t="shared" si="10"/>
        <v/>
      </c>
      <c r="M10" s="43" t="str">
        <f t="shared" si="11"/>
        <v/>
      </c>
    </row>
    <row r="11" ht="30.0" customHeight="1">
      <c r="A11" s="26" t="str">
        <f t="shared" si="12"/>
        <v/>
      </c>
      <c r="B11" s="40" t="str">
        <f t="shared" si="1"/>
        <v/>
      </c>
      <c r="C11" s="40" t="str">
        <f t="shared" si="2"/>
        <v/>
      </c>
      <c r="D11" s="41" t="str">
        <f t="shared" si="3"/>
        <v/>
      </c>
      <c r="E11" s="42">
        <v>8.0</v>
      </c>
      <c r="F11" s="43" t="str">
        <f t="shared" si="4"/>
        <v/>
      </c>
      <c r="G11" s="43" t="str">
        <f t="shared" si="5"/>
        <v/>
      </c>
      <c r="H11" s="44" t="str">
        <f t="shared" si="6"/>
        <v/>
      </c>
      <c r="I11" s="44" t="str">
        <f t="shared" si="7"/>
        <v/>
      </c>
      <c r="J11" s="44" t="str">
        <f t="shared" si="8"/>
        <v/>
      </c>
      <c r="K11" s="43" t="str">
        <f t="shared" si="9"/>
        <v/>
      </c>
      <c r="L11" s="43" t="str">
        <f t="shared" si="10"/>
        <v/>
      </c>
      <c r="M11" s="43" t="str">
        <f t="shared" si="11"/>
        <v/>
      </c>
    </row>
    <row r="12" ht="30.0" customHeight="1">
      <c r="A12" s="26" t="str">
        <f t="shared" si="12"/>
        <v/>
      </c>
      <c r="B12" s="40" t="str">
        <f t="shared" si="1"/>
        <v/>
      </c>
      <c r="C12" s="40" t="str">
        <f t="shared" si="2"/>
        <v/>
      </c>
      <c r="D12" s="41" t="str">
        <f t="shared" si="3"/>
        <v/>
      </c>
      <c r="E12" s="42">
        <v>9.0</v>
      </c>
      <c r="F12" s="43" t="str">
        <f t="shared" si="4"/>
        <v/>
      </c>
      <c r="G12" s="43" t="str">
        <f t="shared" si="5"/>
        <v/>
      </c>
      <c r="H12" s="44" t="str">
        <f t="shared" si="6"/>
        <v/>
      </c>
      <c r="I12" s="44" t="str">
        <f t="shared" si="7"/>
        <v/>
      </c>
      <c r="J12" s="44" t="str">
        <f t="shared" si="8"/>
        <v/>
      </c>
      <c r="K12" s="43" t="str">
        <f t="shared" si="9"/>
        <v/>
      </c>
      <c r="L12" s="43" t="str">
        <f t="shared" si="10"/>
        <v/>
      </c>
      <c r="M12" s="43" t="str">
        <f t="shared" si="11"/>
        <v/>
      </c>
    </row>
    <row r="13" ht="30.0" customHeight="1">
      <c r="A13" s="26" t="str">
        <f t="shared" si="12"/>
        <v/>
      </c>
      <c r="B13" s="40" t="str">
        <f t="shared" si="1"/>
        <v/>
      </c>
      <c r="C13" s="40" t="str">
        <f t="shared" si="2"/>
        <v/>
      </c>
      <c r="D13" s="41" t="str">
        <f t="shared" si="3"/>
        <v/>
      </c>
      <c r="E13" s="42">
        <v>10.0</v>
      </c>
      <c r="F13" s="43" t="str">
        <f t="shared" si="4"/>
        <v/>
      </c>
      <c r="G13" s="43" t="str">
        <f t="shared" si="5"/>
        <v/>
      </c>
      <c r="H13" s="44" t="str">
        <f t="shared" si="6"/>
        <v/>
      </c>
      <c r="I13" s="44" t="str">
        <f t="shared" si="7"/>
        <v/>
      </c>
      <c r="J13" s="44" t="str">
        <f t="shared" si="8"/>
        <v/>
      </c>
      <c r="K13" s="43" t="str">
        <f t="shared" si="9"/>
        <v/>
      </c>
      <c r="L13" s="43" t="str">
        <f t="shared" si="10"/>
        <v/>
      </c>
      <c r="M13" s="43" t="str">
        <f t="shared" si="11"/>
        <v/>
      </c>
    </row>
    <row r="14" ht="30.0" customHeight="1">
      <c r="A14" s="26" t="str">
        <f t="shared" si="12"/>
        <v/>
      </c>
      <c r="B14" s="40" t="str">
        <f t="shared" si="1"/>
        <v/>
      </c>
      <c r="C14" s="40" t="str">
        <f t="shared" si="2"/>
        <v/>
      </c>
      <c r="D14" s="41" t="str">
        <f t="shared" si="3"/>
        <v/>
      </c>
      <c r="E14" s="42">
        <v>11.0</v>
      </c>
      <c r="F14" s="43" t="str">
        <f t="shared" si="4"/>
        <v/>
      </c>
      <c r="G14" s="43" t="str">
        <f t="shared" si="5"/>
        <v/>
      </c>
      <c r="H14" s="44" t="str">
        <f t="shared" si="6"/>
        <v/>
      </c>
      <c r="I14" s="44" t="str">
        <f t="shared" si="7"/>
        <v/>
      </c>
      <c r="J14" s="44" t="str">
        <f t="shared" si="8"/>
        <v/>
      </c>
      <c r="K14" s="43" t="str">
        <f t="shared" si="9"/>
        <v/>
      </c>
      <c r="L14" s="43" t="str">
        <f t="shared" si="10"/>
        <v/>
      </c>
      <c r="M14" s="43" t="str">
        <f t="shared" si="11"/>
        <v/>
      </c>
    </row>
    <row r="15" ht="30.0" customHeight="1">
      <c r="A15" s="26" t="str">
        <f t="shared" si="12"/>
        <v/>
      </c>
      <c r="B15" s="40" t="str">
        <f t="shared" si="1"/>
        <v/>
      </c>
      <c r="C15" s="40" t="str">
        <f t="shared" si="2"/>
        <v/>
      </c>
      <c r="D15" s="41" t="str">
        <f t="shared" si="3"/>
        <v/>
      </c>
      <c r="E15" s="42">
        <v>12.0</v>
      </c>
      <c r="F15" s="43" t="str">
        <f t="shared" si="4"/>
        <v/>
      </c>
      <c r="G15" s="43" t="str">
        <f t="shared" si="5"/>
        <v/>
      </c>
      <c r="H15" s="44" t="str">
        <f t="shared" si="6"/>
        <v/>
      </c>
      <c r="I15" s="44" t="str">
        <f t="shared" si="7"/>
        <v/>
      </c>
      <c r="J15" s="44" t="str">
        <f t="shared" si="8"/>
        <v/>
      </c>
      <c r="K15" s="43" t="str">
        <f t="shared" si="9"/>
        <v/>
      </c>
      <c r="L15" s="43" t="str">
        <f t="shared" si="10"/>
        <v/>
      </c>
      <c r="M15" s="43" t="str">
        <f t="shared" si="11"/>
        <v/>
      </c>
    </row>
    <row r="16" ht="30.0" customHeight="1">
      <c r="A16" s="26" t="str">
        <f t="shared" si="12"/>
        <v/>
      </c>
      <c r="B16" s="40" t="str">
        <f t="shared" si="1"/>
        <v/>
      </c>
      <c r="C16" s="40" t="str">
        <f t="shared" si="2"/>
        <v/>
      </c>
      <c r="D16" s="41" t="str">
        <f t="shared" si="3"/>
        <v/>
      </c>
      <c r="E16" s="42">
        <v>13.0</v>
      </c>
      <c r="F16" s="43" t="str">
        <f t="shared" si="4"/>
        <v/>
      </c>
      <c r="G16" s="43" t="str">
        <f t="shared" si="5"/>
        <v/>
      </c>
      <c r="H16" s="44" t="str">
        <f t="shared" si="6"/>
        <v/>
      </c>
      <c r="I16" s="44" t="str">
        <f t="shared" si="7"/>
        <v/>
      </c>
      <c r="J16" s="44" t="str">
        <f t="shared" si="8"/>
        <v/>
      </c>
      <c r="K16" s="43" t="str">
        <f t="shared" si="9"/>
        <v/>
      </c>
      <c r="L16" s="43" t="str">
        <f t="shared" si="10"/>
        <v/>
      </c>
      <c r="M16" s="43" t="str">
        <f t="shared" si="11"/>
        <v/>
      </c>
    </row>
    <row r="17" ht="30.0" customHeight="1">
      <c r="A17" s="26" t="str">
        <f t="shared" si="12"/>
        <v/>
      </c>
      <c r="B17" s="40" t="str">
        <f t="shared" si="1"/>
        <v/>
      </c>
      <c r="C17" s="40" t="str">
        <f t="shared" si="2"/>
        <v/>
      </c>
      <c r="D17" s="41" t="str">
        <f t="shared" si="3"/>
        <v/>
      </c>
      <c r="E17" s="42">
        <v>14.0</v>
      </c>
      <c r="F17" s="43" t="str">
        <f t="shared" si="4"/>
        <v/>
      </c>
      <c r="G17" s="43" t="str">
        <f t="shared" si="5"/>
        <v/>
      </c>
      <c r="H17" s="44" t="str">
        <f t="shared" si="6"/>
        <v/>
      </c>
      <c r="I17" s="44" t="str">
        <f t="shared" si="7"/>
        <v/>
      </c>
      <c r="J17" s="44" t="str">
        <f t="shared" si="8"/>
        <v/>
      </c>
      <c r="K17" s="43" t="str">
        <f t="shared" si="9"/>
        <v/>
      </c>
      <c r="L17" s="43" t="str">
        <f t="shared" si="10"/>
        <v/>
      </c>
      <c r="M17" s="43" t="str">
        <f t="shared" si="11"/>
        <v/>
      </c>
    </row>
    <row r="18" ht="30.0" customHeight="1">
      <c r="A18" s="26" t="str">
        <f t="shared" si="12"/>
        <v/>
      </c>
      <c r="B18" s="40" t="str">
        <f t="shared" si="1"/>
        <v/>
      </c>
      <c r="C18" s="40" t="str">
        <f t="shared" si="2"/>
        <v/>
      </c>
      <c r="D18" s="41" t="str">
        <f t="shared" si="3"/>
        <v/>
      </c>
      <c r="E18" s="42">
        <v>15.0</v>
      </c>
      <c r="F18" s="43" t="str">
        <f t="shared" si="4"/>
        <v/>
      </c>
      <c r="G18" s="43" t="str">
        <f t="shared" si="5"/>
        <v/>
      </c>
      <c r="H18" s="44" t="str">
        <f t="shared" si="6"/>
        <v/>
      </c>
      <c r="I18" s="44" t="str">
        <f t="shared" si="7"/>
        <v/>
      </c>
      <c r="J18" s="44" t="str">
        <f t="shared" si="8"/>
        <v/>
      </c>
      <c r="K18" s="43" t="str">
        <f t="shared" si="9"/>
        <v/>
      </c>
      <c r="L18" s="43" t="str">
        <f t="shared" si="10"/>
        <v/>
      </c>
      <c r="M18" s="43" t="str">
        <f t="shared" si="11"/>
        <v/>
      </c>
    </row>
    <row r="19" ht="30.0" customHeight="1">
      <c r="A19" s="26" t="str">
        <f t="shared" si="12"/>
        <v/>
      </c>
      <c r="B19" s="40" t="str">
        <f t="shared" si="1"/>
        <v/>
      </c>
      <c r="C19" s="40" t="str">
        <f t="shared" si="2"/>
        <v/>
      </c>
      <c r="D19" s="41" t="str">
        <f t="shared" si="3"/>
        <v/>
      </c>
      <c r="E19" s="42">
        <v>16.0</v>
      </c>
      <c r="F19" s="43" t="str">
        <f t="shared" si="4"/>
        <v/>
      </c>
      <c r="G19" s="43" t="str">
        <f t="shared" si="5"/>
        <v/>
      </c>
      <c r="H19" s="44" t="str">
        <f t="shared" si="6"/>
        <v/>
      </c>
      <c r="I19" s="44" t="str">
        <f t="shared" si="7"/>
        <v/>
      </c>
      <c r="J19" s="44" t="str">
        <f t="shared" si="8"/>
        <v/>
      </c>
      <c r="K19" s="43" t="str">
        <f t="shared" si="9"/>
        <v/>
      </c>
      <c r="L19" s="43" t="str">
        <f t="shared" si="10"/>
        <v/>
      </c>
      <c r="M19" s="43" t="str">
        <f t="shared" si="11"/>
        <v/>
      </c>
    </row>
    <row r="20" ht="30.0" customHeight="1">
      <c r="A20" s="26" t="str">
        <f t="shared" si="12"/>
        <v/>
      </c>
      <c r="B20" s="40" t="str">
        <f t="shared" si="1"/>
        <v/>
      </c>
      <c r="C20" s="40" t="str">
        <f t="shared" si="2"/>
        <v/>
      </c>
      <c r="D20" s="41" t="str">
        <f t="shared" si="3"/>
        <v/>
      </c>
      <c r="E20" s="42">
        <v>17.0</v>
      </c>
      <c r="F20" s="43" t="str">
        <f t="shared" si="4"/>
        <v/>
      </c>
      <c r="G20" s="43" t="str">
        <f t="shared" si="5"/>
        <v/>
      </c>
      <c r="H20" s="44" t="str">
        <f t="shared" si="6"/>
        <v/>
      </c>
      <c r="I20" s="44" t="str">
        <f t="shared" si="7"/>
        <v/>
      </c>
      <c r="J20" s="44" t="str">
        <f t="shared" si="8"/>
        <v/>
      </c>
      <c r="K20" s="43" t="str">
        <f t="shared" si="9"/>
        <v/>
      </c>
      <c r="L20" s="43" t="str">
        <f t="shared" si="10"/>
        <v/>
      </c>
      <c r="M20" s="43" t="str">
        <f t="shared" si="11"/>
        <v/>
      </c>
    </row>
    <row r="21" ht="30.0" customHeight="1">
      <c r="A21" s="26" t="str">
        <f t="shared" si="12"/>
        <v/>
      </c>
      <c r="B21" s="40" t="str">
        <f t="shared" si="1"/>
        <v/>
      </c>
      <c r="C21" s="40" t="str">
        <f t="shared" si="2"/>
        <v/>
      </c>
      <c r="D21" s="41" t="str">
        <f t="shared" si="3"/>
        <v/>
      </c>
      <c r="E21" s="42">
        <v>18.0</v>
      </c>
      <c r="F21" s="43" t="str">
        <f t="shared" si="4"/>
        <v/>
      </c>
      <c r="G21" s="43" t="str">
        <f t="shared" si="5"/>
        <v/>
      </c>
      <c r="H21" s="44" t="str">
        <f t="shared" si="6"/>
        <v/>
      </c>
      <c r="I21" s="44" t="str">
        <f t="shared" si="7"/>
        <v/>
      </c>
      <c r="J21" s="44" t="str">
        <f t="shared" si="8"/>
        <v/>
      </c>
      <c r="K21" s="43" t="str">
        <f t="shared" si="9"/>
        <v/>
      </c>
      <c r="L21" s="43" t="str">
        <f t="shared" si="10"/>
        <v/>
      </c>
      <c r="M21" s="43" t="str">
        <f t="shared" si="11"/>
        <v/>
      </c>
    </row>
    <row r="22" ht="30.0" customHeight="1">
      <c r="A22" s="26" t="str">
        <f t="shared" si="12"/>
        <v/>
      </c>
      <c r="B22" s="40" t="str">
        <f t="shared" si="1"/>
        <v/>
      </c>
      <c r="C22" s="40" t="str">
        <f t="shared" si="2"/>
        <v/>
      </c>
      <c r="D22" s="41" t="str">
        <f t="shared" si="3"/>
        <v/>
      </c>
      <c r="E22" s="42">
        <v>19.0</v>
      </c>
      <c r="F22" s="43" t="str">
        <f t="shared" si="4"/>
        <v/>
      </c>
      <c r="G22" s="43" t="str">
        <f t="shared" si="5"/>
        <v/>
      </c>
      <c r="H22" s="44" t="str">
        <f t="shared" si="6"/>
        <v/>
      </c>
      <c r="I22" s="44" t="str">
        <f t="shared" si="7"/>
        <v/>
      </c>
      <c r="J22" s="44" t="str">
        <f t="shared" si="8"/>
        <v/>
      </c>
      <c r="K22" s="43" t="str">
        <f t="shared" si="9"/>
        <v/>
      </c>
      <c r="L22" s="43" t="str">
        <f t="shared" si="10"/>
        <v/>
      </c>
      <c r="M22" s="43" t="str">
        <f t="shared" si="11"/>
        <v/>
      </c>
    </row>
    <row r="23" ht="30.0" customHeight="1">
      <c r="A23" s="26" t="str">
        <f t="shared" si="12"/>
        <v/>
      </c>
      <c r="B23" s="40" t="str">
        <f t="shared" si="1"/>
        <v/>
      </c>
      <c r="C23" s="40" t="str">
        <f t="shared" si="2"/>
        <v/>
      </c>
      <c r="D23" s="41" t="str">
        <f t="shared" si="3"/>
        <v/>
      </c>
      <c r="E23" s="42">
        <v>20.0</v>
      </c>
      <c r="F23" s="43" t="str">
        <f t="shared" si="4"/>
        <v/>
      </c>
      <c r="G23" s="43" t="str">
        <f t="shared" si="5"/>
        <v/>
      </c>
      <c r="H23" s="44" t="str">
        <f t="shared" si="6"/>
        <v/>
      </c>
      <c r="I23" s="44" t="str">
        <f t="shared" si="7"/>
        <v/>
      </c>
      <c r="J23" s="44" t="str">
        <f t="shared" si="8"/>
        <v/>
      </c>
      <c r="K23" s="43" t="str">
        <f t="shared" si="9"/>
        <v/>
      </c>
      <c r="L23" s="43" t="str">
        <f t="shared" si="10"/>
        <v/>
      </c>
      <c r="M23" s="43" t="str">
        <f t="shared" si="11"/>
        <v/>
      </c>
    </row>
    <row r="24" ht="30.0" customHeight="1">
      <c r="A24" s="26" t="str">
        <f t="shared" si="12"/>
        <v/>
      </c>
      <c r="B24" s="40" t="str">
        <f t="shared" si="1"/>
        <v/>
      </c>
      <c r="C24" s="40" t="str">
        <f t="shared" si="2"/>
        <v/>
      </c>
      <c r="D24" s="41" t="str">
        <f t="shared" si="3"/>
        <v/>
      </c>
      <c r="E24" s="42">
        <v>21.0</v>
      </c>
      <c r="F24" s="43" t="str">
        <f t="shared" si="4"/>
        <v/>
      </c>
      <c r="G24" s="43" t="str">
        <f t="shared" si="5"/>
        <v/>
      </c>
      <c r="H24" s="44" t="str">
        <f t="shared" si="6"/>
        <v/>
      </c>
      <c r="I24" s="44" t="str">
        <f t="shared" si="7"/>
        <v/>
      </c>
      <c r="J24" s="44" t="str">
        <f t="shared" si="8"/>
        <v/>
      </c>
      <c r="K24" s="43" t="str">
        <f t="shared" si="9"/>
        <v/>
      </c>
      <c r="L24" s="43" t="str">
        <f t="shared" si="10"/>
        <v/>
      </c>
      <c r="M24" s="43" t="str">
        <f t="shared" si="11"/>
        <v/>
      </c>
    </row>
    <row r="25" ht="30.0" customHeight="1">
      <c r="A25" s="26" t="str">
        <f t="shared" si="12"/>
        <v/>
      </c>
      <c r="B25" s="40" t="str">
        <f t="shared" si="1"/>
        <v/>
      </c>
      <c r="C25" s="40" t="str">
        <f t="shared" si="2"/>
        <v/>
      </c>
      <c r="D25" s="41" t="str">
        <f t="shared" si="3"/>
        <v/>
      </c>
      <c r="E25" s="42">
        <v>22.0</v>
      </c>
      <c r="F25" s="43" t="str">
        <f t="shared" si="4"/>
        <v/>
      </c>
      <c r="G25" s="43" t="str">
        <f t="shared" si="5"/>
        <v/>
      </c>
      <c r="H25" s="44" t="str">
        <f t="shared" si="6"/>
        <v/>
      </c>
      <c r="I25" s="44" t="str">
        <f t="shared" si="7"/>
        <v/>
      </c>
      <c r="J25" s="44" t="str">
        <f t="shared" si="8"/>
        <v/>
      </c>
      <c r="K25" s="43" t="str">
        <f t="shared" si="9"/>
        <v/>
      </c>
      <c r="L25" s="43" t="str">
        <f t="shared" si="10"/>
        <v/>
      </c>
      <c r="M25" s="43" t="str">
        <f t="shared" si="11"/>
        <v/>
      </c>
    </row>
    <row r="26" ht="30.0" customHeight="1">
      <c r="A26" s="26" t="str">
        <f t="shared" si="12"/>
        <v/>
      </c>
      <c r="B26" s="40" t="str">
        <f t="shared" si="1"/>
        <v/>
      </c>
      <c r="C26" s="40" t="str">
        <f t="shared" si="2"/>
        <v/>
      </c>
      <c r="D26" s="41" t="str">
        <f t="shared" si="3"/>
        <v/>
      </c>
      <c r="E26" s="42">
        <v>23.0</v>
      </c>
      <c r="F26" s="43" t="str">
        <f t="shared" si="4"/>
        <v/>
      </c>
      <c r="G26" s="43" t="str">
        <f t="shared" si="5"/>
        <v/>
      </c>
      <c r="H26" s="44" t="str">
        <f t="shared" si="6"/>
        <v/>
      </c>
      <c r="I26" s="44" t="str">
        <f t="shared" si="7"/>
        <v/>
      </c>
      <c r="J26" s="44" t="str">
        <f t="shared" si="8"/>
        <v/>
      </c>
      <c r="K26" s="43" t="str">
        <f t="shared" si="9"/>
        <v/>
      </c>
      <c r="L26" s="43" t="str">
        <f t="shared" si="10"/>
        <v/>
      </c>
      <c r="M26" s="43" t="str">
        <f t="shared" si="11"/>
        <v/>
      </c>
    </row>
    <row r="27" ht="30.0" customHeight="1">
      <c r="A27" s="26" t="str">
        <f t="shared" si="12"/>
        <v/>
      </c>
      <c r="B27" s="40" t="str">
        <f t="shared" si="1"/>
        <v/>
      </c>
      <c r="C27" s="40" t="str">
        <f t="shared" si="2"/>
        <v/>
      </c>
      <c r="D27" s="41" t="str">
        <f t="shared" si="3"/>
        <v/>
      </c>
      <c r="E27" s="42">
        <v>24.0</v>
      </c>
      <c r="F27" s="43" t="str">
        <f t="shared" si="4"/>
        <v/>
      </c>
      <c r="G27" s="43" t="str">
        <f t="shared" si="5"/>
        <v/>
      </c>
      <c r="H27" s="44" t="str">
        <f t="shared" si="6"/>
        <v/>
      </c>
      <c r="I27" s="44" t="str">
        <f t="shared" si="7"/>
        <v/>
      </c>
      <c r="J27" s="44" t="str">
        <f t="shared" si="8"/>
        <v/>
      </c>
      <c r="K27" s="43" t="str">
        <f t="shared" si="9"/>
        <v/>
      </c>
      <c r="L27" s="43" t="str">
        <f t="shared" si="10"/>
        <v/>
      </c>
      <c r="M27" s="43" t="str">
        <f t="shared" si="11"/>
        <v/>
      </c>
    </row>
    <row r="28" ht="30.0" customHeight="1">
      <c r="A28" s="26" t="str">
        <f t="shared" si="12"/>
        <v/>
      </c>
      <c r="B28" s="40" t="str">
        <f t="shared" si="1"/>
        <v/>
      </c>
      <c r="C28" s="40" t="str">
        <f t="shared" si="2"/>
        <v/>
      </c>
      <c r="D28" s="41" t="str">
        <f t="shared" si="3"/>
        <v/>
      </c>
      <c r="E28" s="42">
        <v>25.0</v>
      </c>
      <c r="F28" s="43" t="str">
        <f t="shared" si="4"/>
        <v/>
      </c>
      <c r="G28" s="43" t="str">
        <f t="shared" si="5"/>
        <v/>
      </c>
      <c r="H28" s="44" t="str">
        <f t="shared" si="6"/>
        <v/>
      </c>
      <c r="I28" s="44" t="str">
        <f t="shared" si="7"/>
        <v/>
      </c>
      <c r="J28" s="44" t="str">
        <f t="shared" si="8"/>
        <v/>
      </c>
      <c r="K28" s="43" t="str">
        <f t="shared" si="9"/>
        <v/>
      </c>
      <c r="L28" s="43" t="str">
        <f t="shared" si="10"/>
        <v/>
      </c>
      <c r="M28" s="43" t="str">
        <f t="shared" si="11"/>
        <v/>
      </c>
    </row>
    <row r="29" ht="30.0" customHeight="1">
      <c r="A29" s="26" t="str">
        <f t="shared" si="12"/>
        <v/>
      </c>
      <c r="B29" s="40" t="str">
        <f t="shared" si="1"/>
        <v/>
      </c>
      <c r="C29" s="40" t="str">
        <f t="shared" si="2"/>
        <v/>
      </c>
      <c r="D29" s="41" t="str">
        <f t="shared" si="3"/>
        <v/>
      </c>
      <c r="E29" s="42">
        <v>26.0</v>
      </c>
      <c r="F29" s="43" t="str">
        <f t="shared" si="4"/>
        <v/>
      </c>
      <c r="G29" s="43" t="str">
        <f t="shared" si="5"/>
        <v/>
      </c>
      <c r="H29" s="44" t="str">
        <f t="shared" si="6"/>
        <v/>
      </c>
      <c r="I29" s="44" t="str">
        <f t="shared" si="7"/>
        <v/>
      </c>
      <c r="J29" s="44" t="str">
        <f t="shared" si="8"/>
        <v/>
      </c>
      <c r="K29" s="43" t="str">
        <f t="shared" si="9"/>
        <v/>
      </c>
      <c r="L29" s="43" t="str">
        <f t="shared" si="10"/>
        <v/>
      </c>
      <c r="M29" s="43" t="str">
        <f t="shared" si="11"/>
        <v/>
      </c>
    </row>
    <row r="30" ht="30.0" customHeight="1">
      <c r="A30" s="26" t="str">
        <f t="shared" si="12"/>
        <v/>
      </c>
      <c r="B30" s="40" t="str">
        <f t="shared" si="1"/>
        <v/>
      </c>
      <c r="C30" s="40" t="str">
        <f t="shared" si="2"/>
        <v/>
      </c>
      <c r="D30" s="41" t="str">
        <f t="shared" si="3"/>
        <v/>
      </c>
      <c r="E30" s="42">
        <v>27.0</v>
      </c>
      <c r="F30" s="43" t="str">
        <f t="shared" si="4"/>
        <v/>
      </c>
      <c r="G30" s="43" t="str">
        <f t="shared" si="5"/>
        <v/>
      </c>
      <c r="H30" s="44" t="str">
        <f t="shared" si="6"/>
        <v/>
      </c>
      <c r="I30" s="44" t="str">
        <f t="shared" si="7"/>
        <v/>
      </c>
      <c r="J30" s="44" t="str">
        <f t="shared" si="8"/>
        <v/>
      </c>
      <c r="K30" s="43" t="str">
        <f t="shared" si="9"/>
        <v/>
      </c>
      <c r="L30" s="43" t="str">
        <f t="shared" si="10"/>
        <v/>
      </c>
      <c r="M30" s="43" t="str">
        <f t="shared" si="11"/>
        <v/>
      </c>
    </row>
    <row r="31" ht="30.0" customHeight="1">
      <c r="A31" s="26" t="str">
        <f t="shared" si="12"/>
        <v/>
      </c>
      <c r="B31" s="40" t="str">
        <f t="shared" si="1"/>
        <v/>
      </c>
      <c r="C31" s="40" t="str">
        <f t="shared" si="2"/>
        <v/>
      </c>
      <c r="D31" s="41" t="str">
        <f t="shared" si="3"/>
        <v/>
      </c>
      <c r="E31" s="42">
        <v>28.0</v>
      </c>
      <c r="F31" s="43" t="str">
        <f t="shared" si="4"/>
        <v/>
      </c>
      <c r="G31" s="43" t="str">
        <f t="shared" si="5"/>
        <v/>
      </c>
      <c r="H31" s="44" t="str">
        <f t="shared" si="6"/>
        <v/>
      </c>
      <c r="I31" s="44" t="str">
        <f t="shared" si="7"/>
        <v/>
      </c>
      <c r="J31" s="44" t="str">
        <f t="shared" si="8"/>
        <v/>
      </c>
      <c r="K31" s="43" t="str">
        <f t="shared" si="9"/>
        <v/>
      </c>
      <c r="L31" s="43" t="str">
        <f t="shared" si="10"/>
        <v/>
      </c>
      <c r="M31" s="43" t="str">
        <f t="shared" si="11"/>
        <v/>
      </c>
    </row>
    <row r="32" ht="30.0" customHeight="1">
      <c r="A32" s="26" t="str">
        <f t="shared" si="12"/>
        <v/>
      </c>
      <c r="B32" s="40" t="str">
        <f t="shared" si="1"/>
        <v/>
      </c>
      <c r="C32" s="40" t="str">
        <f t="shared" si="2"/>
        <v/>
      </c>
      <c r="D32" s="41" t="str">
        <f t="shared" si="3"/>
        <v/>
      </c>
      <c r="E32" s="42">
        <v>29.0</v>
      </c>
      <c r="F32" s="43" t="str">
        <f t="shared" si="4"/>
        <v/>
      </c>
      <c r="G32" s="43" t="str">
        <f t="shared" si="5"/>
        <v/>
      </c>
      <c r="H32" s="44" t="str">
        <f t="shared" si="6"/>
        <v/>
      </c>
      <c r="I32" s="44" t="str">
        <f t="shared" si="7"/>
        <v/>
      </c>
      <c r="J32" s="44" t="str">
        <f t="shared" si="8"/>
        <v/>
      </c>
      <c r="K32" s="43" t="str">
        <f t="shared" si="9"/>
        <v/>
      </c>
      <c r="L32" s="43" t="str">
        <f t="shared" si="10"/>
        <v/>
      </c>
      <c r="M32" s="43" t="str">
        <f t="shared" si="11"/>
        <v/>
      </c>
    </row>
    <row r="33" ht="30.0" customHeight="1">
      <c r="A33" s="26" t="str">
        <f t="shared" si="12"/>
        <v/>
      </c>
      <c r="B33" s="40" t="str">
        <f t="shared" si="1"/>
        <v/>
      </c>
      <c r="C33" s="40" t="str">
        <f t="shared" si="2"/>
        <v/>
      </c>
      <c r="D33" s="41" t="str">
        <f t="shared" si="3"/>
        <v/>
      </c>
      <c r="E33" s="42">
        <v>30.0</v>
      </c>
      <c r="F33" s="43" t="str">
        <f t="shared" si="4"/>
        <v/>
      </c>
      <c r="G33" s="43" t="str">
        <f t="shared" si="5"/>
        <v/>
      </c>
      <c r="H33" s="44" t="str">
        <f t="shared" si="6"/>
        <v/>
      </c>
      <c r="I33" s="44" t="str">
        <f t="shared" si="7"/>
        <v/>
      </c>
      <c r="J33" s="44" t="str">
        <f t="shared" si="8"/>
        <v/>
      </c>
      <c r="K33" s="43" t="str">
        <f t="shared" si="9"/>
        <v/>
      </c>
      <c r="L33" s="43" t="str">
        <f t="shared" si="10"/>
        <v/>
      </c>
      <c r="M33" s="43" t="str">
        <f t="shared" si="11"/>
        <v/>
      </c>
    </row>
    <row r="34" ht="30.0" customHeight="1">
      <c r="A34" s="26" t="str">
        <f t="shared" si="12"/>
        <v/>
      </c>
      <c r="B34" s="40" t="str">
        <f t="shared" si="1"/>
        <v/>
      </c>
      <c r="C34" s="40" t="str">
        <f t="shared" si="2"/>
        <v/>
      </c>
      <c r="D34" s="41" t="str">
        <f t="shared" si="3"/>
        <v/>
      </c>
      <c r="E34" s="42">
        <v>31.0</v>
      </c>
      <c r="F34" s="43" t="str">
        <f t="shared" si="4"/>
        <v/>
      </c>
      <c r="G34" s="43" t="str">
        <f t="shared" si="5"/>
        <v/>
      </c>
      <c r="H34" s="44" t="str">
        <f t="shared" si="6"/>
        <v/>
      </c>
      <c r="I34" s="44" t="str">
        <f t="shared" si="7"/>
        <v/>
      </c>
      <c r="J34" s="44" t="str">
        <f t="shared" si="8"/>
        <v/>
      </c>
      <c r="K34" s="43" t="str">
        <f t="shared" si="9"/>
        <v/>
      </c>
      <c r="L34" s="43" t="str">
        <f t="shared" si="10"/>
        <v/>
      </c>
      <c r="M34" s="43" t="str">
        <f t="shared" si="11"/>
        <v/>
      </c>
    </row>
    <row r="35" ht="30.0" customHeight="1">
      <c r="A35" s="26" t="str">
        <f t="shared" si="12"/>
        <v/>
      </c>
      <c r="B35" s="40" t="str">
        <f t="shared" si="1"/>
        <v/>
      </c>
      <c r="C35" s="40" t="str">
        <f t="shared" si="2"/>
        <v/>
      </c>
      <c r="D35" s="41" t="str">
        <f t="shared" si="3"/>
        <v/>
      </c>
      <c r="E35" s="42">
        <v>32.0</v>
      </c>
      <c r="F35" s="43" t="str">
        <f t="shared" si="4"/>
        <v/>
      </c>
      <c r="G35" s="43" t="str">
        <f t="shared" si="5"/>
        <v/>
      </c>
      <c r="H35" s="44" t="str">
        <f t="shared" si="6"/>
        <v/>
      </c>
      <c r="I35" s="44" t="str">
        <f t="shared" si="7"/>
        <v/>
      </c>
      <c r="J35" s="44" t="str">
        <f t="shared" si="8"/>
        <v/>
      </c>
      <c r="K35" s="43" t="str">
        <f t="shared" si="9"/>
        <v/>
      </c>
      <c r="L35" s="43" t="str">
        <f t="shared" si="10"/>
        <v/>
      </c>
      <c r="M35" s="43" t="str">
        <f t="shared" si="11"/>
        <v/>
      </c>
    </row>
    <row r="36" ht="30.0" customHeight="1">
      <c r="A36" s="26" t="str">
        <f t="shared" si="12"/>
        <v/>
      </c>
      <c r="B36" s="40" t="str">
        <f t="shared" si="1"/>
        <v/>
      </c>
      <c r="C36" s="40" t="str">
        <f t="shared" si="2"/>
        <v/>
      </c>
      <c r="D36" s="41" t="str">
        <f t="shared" si="3"/>
        <v/>
      </c>
      <c r="E36" s="42">
        <v>33.0</v>
      </c>
      <c r="F36" s="43" t="str">
        <f t="shared" si="4"/>
        <v/>
      </c>
      <c r="G36" s="43" t="str">
        <f t="shared" si="5"/>
        <v/>
      </c>
      <c r="H36" s="44" t="str">
        <f t="shared" si="6"/>
        <v/>
      </c>
      <c r="I36" s="44" t="str">
        <f t="shared" si="7"/>
        <v/>
      </c>
      <c r="J36" s="44" t="str">
        <f t="shared" si="8"/>
        <v/>
      </c>
      <c r="K36" s="43" t="str">
        <f t="shared" si="9"/>
        <v/>
      </c>
      <c r="L36" s="43" t="str">
        <f t="shared" si="10"/>
        <v/>
      </c>
      <c r="M36" s="43" t="str">
        <f t="shared" si="11"/>
        <v/>
      </c>
    </row>
    <row r="37" ht="30.0" customHeight="1">
      <c r="A37" s="26" t="str">
        <f t="shared" si="12"/>
        <v/>
      </c>
      <c r="B37" s="40" t="str">
        <f t="shared" si="1"/>
        <v/>
      </c>
      <c r="C37" s="40" t="str">
        <f t="shared" si="2"/>
        <v/>
      </c>
      <c r="D37" s="41" t="str">
        <f t="shared" si="3"/>
        <v/>
      </c>
      <c r="E37" s="42">
        <v>34.0</v>
      </c>
      <c r="F37" s="43" t="str">
        <f t="shared" si="4"/>
        <v/>
      </c>
      <c r="G37" s="43" t="str">
        <f t="shared" si="5"/>
        <v/>
      </c>
      <c r="H37" s="44" t="str">
        <f t="shared" si="6"/>
        <v/>
      </c>
      <c r="I37" s="44" t="str">
        <f t="shared" si="7"/>
        <v/>
      </c>
      <c r="J37" s="44" t="str">
        <f t="shared" si="8"/>
        <v/>
      </c>
      <c r="K37" s="43" t="str">
        <f t="shared" si="9"/>
        <v/>
      </c>
      <c r="L37" s="43" t="str">
        <f t="shared" si="10"/>
        <v/>
      </c>
      <c r="M37" s="43" t="str">
        <f t="shared" si="11"/>
        <v/>
      </c>
    </row>
    <row r="38" ht="30.0" customHeight="1">
      <c r="A38" s="26" t="str">
        <f t="shared" si="12"/>
        <v/>
      </c>
      <c r="B38" s="40" t="str">
        <f t="shared" si="1"/>
        <v/>
      </c>
      <c r="C38" s="40" t="str">
        <f t="shared" si="2"/>
        <v/>
      </c>
      <c r="D38" s="41" t="str">
        <f t="shared" si="3"/>
        <v/>
      </c>
      <c r="E38" s="42">
        <v>35.0</v>
      </c>
      <c r="F38" s="43" t="str">
        <f t="shared" si="4"/>
        <v/>
      </c>
      <c r="G38" s="43" t="str">
        <f t="shared" si="5"/>
        <v/>
      </c>
      <c r="H38" s="44" t="str">
        <f t="shared" si="6"/>
        <v/>
      </c>
      <c r="I38" s="44" t="str">
        <f t="shared" si="7"/>
        <v/>
      </c>
      <c r="J38" s="44" t="str">
        <f t="shared" si="8"/>
        <v/>
      </c>
      <c r="K38" s="43" t="str">
        <f t="shared" si="9"/>
        <v/>
      </c>
      <c r="L38" s="43" t="str">
        <f t="shared" si="10"/>
        <v/>
      </c>
      <c r="M38" s="43" t="str">
        <f t="shared" si="11"/>
        <v/>
      </c>
    </row>
    <row r="39" ht="30.0" customHeight="1">
      <c r="A39" s="26" t="str">
        <f t="shared" si="12"/>
        <v/>
      </c>
      <c r="B39" s="40" t="str">
        <f t="shared" si="1"/>
        <v/>
      </c>
      <c r="C39" s="40" t="str">
        <f t="shared" si="2"/>
        <v/>
      </c>
      <c r="D39" s="41" t="str">
        <f t="shared" si="3"/>
        <v/>
      </c>
      <c r="E39" s="42">
        <v>36.0</v>
      </c>
      <c r="F39" s="43" t="str">
        <f t="shared" si="4"/>
        <v/>
      </c>
      <c r="G39" s="43" t="str">
        <f t="shared" si="5"/>
        <v/>
      </c>
      <c r="H39" s="44" t="str">
        <f t="shared" si="6"/>
        <v/>
      </c>
      <c r="I39" s="44" t="str">
        <f t="shared" si="7"/>
        <v/>
      </c>
      <c r="J39" s="44" t="str">
        <f t="shared" si="8"/>
        <v/>
      </c>
      <c r="K39" s="43" t="str">
        <f t="shared" si="9"/>
        <v/>
      </c>
      <c r="L39" s="43" t="str">
        <f t="shared" si="10"/>
        <v/>
      </c>
      <c r="M39" s="43" t="str">
        <f t="shared" si="11"/>
        <v/>
      </c>
    </row>
    <row r="40" ht="30.0" customHeight="1">
      <c r="A40" s="26" t="str">
        <f t="shared" si="12"/>
        <v/>
      </c>
      <c r="B40" s="40" t="str">
        <f t="shared" si="1"/>
        <v/>
      </c>
      <c r="C40" s="40" t="str">
        <f t="shared" si="2"/>
        <v/>
      </c>
      <c r="D40" s="41" t="str">
        <f t="shared" si="3"/>
        <v/>
      </c>
      <c r="E40" s="42">
        <v>37.0</v>
      </c>
      <c r="F40" s="43" t="str">
        <f t="shared" si="4"/>
        <v/>
      </c>
      <c r="G40" s="43" t="str">
        <f t="shared" si="5"/>
        <v/>
      </c>
      <c r="H40" s="44" t="str">
        <f t="shared" si="6"/>
        <v/>
      </c>
      <c r="I40" s="44" t="str">
        <f t="shared" si="7"/>
        <v/>
      </c>
      <c r="J40" s="44" t="str">
        <f t="shared" si="8"/>
        <v/>
      </c>
      <c r="K40" s="43" t="str">
        <f t="shared" si="9"/>
        <v/>
      </c>
      <c r="L40" s="43" t="str">
        <f t="shared" si="10"/>
        <v/>
      </c>
      <c r="M40" s="43" t="str">
        <f t="shared" si="11"/>
        <v/>
      </c>
    </row>
    <row r="41" ht="30.0" customHeight="1">
      <c r="A41" s="26" t="str">
        <f t="shared" si="12"/>
        <v/>
      </c>
      <c r="B41" s="40" t="str">
        <f t="shared" si="1"/>
        <v/>
      </c>
      <c r="C41" s="40" t="str">
        <f t="shared" si="2"/>
        <v/>
      </c>
      <c r="D41" s="41" t="str">
        <f t="shared" si="3"/>
        <v/>
      </c>
      <c r="E41" s="42">
        <v>38.0</v>
      </c>
      <c r="F41" s="43" t="str">
        <f t="shared" si="4"/>
        <v/>
      </c>
      <c r="G41" s="43" t="str">
        <f t="shared" si="5"/>
        <v/>
      </c>
      <c r="H41" s="44" t="str">
        <f t="shared" si="6"/>
        <v/>
      </c>
      <c r="I41" s="44" t="str">
        <f t="shared" si="7"/>
        <v/>
      </c>
      <c r="J41" s="44" t="str">
        <f t="shared" si="8"/>
        <v/>
      </c>
      <c r="K41" s="43" t="str">
        <f t="shared" si="9"/>
        <v/>
      </c>
      <c r="L41" s="43" t="str">
        <f t="shared" si="10"/>
        <v/>
      </c>
      <c r="M41" s="43" t="str">
        <f t="shared" si="11"/>
        <v/>
      </c>
    </row>
    <row r="42" ht="30.0" customHeight="1">
      <c r="A42" s="26" t="str">
        <f t="shared" si="12"/>
        <v/>
      </c>
      <c r="B42" s="40" t="str">
        <f t="shared" si="1"/>
        <v/>
      </c>
      <c r="C42" s="40" t="str">
        <f t="shared" si="2"/>
        <v/>
      </c>
      <c r="D42" s="41" t="str">
        <f t="shared" si="3"/>
        <v/>
      </c>
      <c r="E42" s="42">
        <v>39.0</v>
      </c>
      <c r="F42" s="43" t="str">
        <f t="shared" si="4"/>
        <v/>
      </c>
      <c r="G42" s="43" t="str">
        <f t="shared" si="5"/>
        <v/>
      </c>
      <c r="H42" s="44" t="str">
        <f t="shared" si="6"/>
        <v/>
      </c>
      <c r="I42" s="44" t="str">
        <f t="shared" si="7"/>
        <v/>
      </c>
      <c r="J42" s="44" t="str">
        <f t="shared" si="8"/>
        <v/>
      </c>
      <c r="K42" s="43" t="str">
        <f t="shared" si="9"/>
        <v/>
      </c>
      <c r="L42" s="43" t="str">
        <f t="shared" si="10"/>
        <v/>
      </c>
      <c r="M42" s="43" t="str">
        <f t="shared" si="11"/>
        <v/>
      </c>
    </row>
    <row r="43" ht="30.0" customHeight="1">
      <c r="A43" s="26" t="str">
        <f t="shared" si="12"/>
        <v/>
      </c>
      <c r="B43" s="40" t="str">
        <f t="shared" si="1"/>
        <v/>
      </c>
      <c r="C43" s="40" t="str">
        <f t="shared" si="2"/>
        <v/>
      </c>
      <c r="D43" s="41" t="str">
        <f t="shared" si="3"/>
        <v/>
      </c>
      <c r="E43" s="42">
        <v>40.0</v>
      </c>
      <c r="F43" s="43" t="str">
        <f t="shared" si="4"/>
        <v/>
      </c>
      <c r="G43" s="43" t="str">
        <f t="shared" si="5"/>
        <v/>
      </c>
      <c r="H43" s="44" t="str">
        <f t="shared" si="6"/>
        <v/>
      </c>
      <c r="I43" s="44" t="str">
        <f t="shared" si="7"/>
        <v/>
      </c>
      <c r="J43" s="44" t="str">
        <f t="shared" si="8"/>
        <v/>
      </c>
      <c r="K43" s="43" t="str">
        <f t="shared" si="9"/>
        <v/>
      </c>
      <c r="L43" s="43" t="str">
        <f t="shared" si="10"/>
        <v/>
      </c>
      <c r="M43" s="43" t="str">
        <f t="shared" si="11"/>
        <v/>
      </c>
    </row>
    <row r="44" ht="30.0" customHeight="1">
      <c r="A44" s="26" t="str">
        <f t="shared" si="12"/>
        <v/>
      </c>
      <c r="B44" s="40" t="str">
        <f t="shared" si="1"/>
        <v/>
      </c>
      <c r="C44" s="40" t="str">
        <f t="shared" si="2"/>
        <v/>
      </c>
      <c r="D44" s="41" t="str">
        <f t="shared" si="3"/>
        <v/>
      </c>
      <c r="E44" s="42">
        <v>41.0</v>
      </c>
      <c r="F44" s="43" t="str">
        <f t="shared" si="4"/>
        <v/>
      </c>
      <c r="G44" s="43" t="str">
        <f t="shared" si="5"/>
        <v/>
      </c>
      <c r="H44" s="44" t="str">
        <f t="shared" si="6"/>
        <v/>
      </c>
      <c r="I44" s="44" t="str">
        <f t="shared" si="7"/>
        <v/>
      </c>
      <c r="J44" s="44" t="str">
        <f t="shared" si="8"/>
        <v/>
      </c>
      <c r="K44" s="43" t="str">
        <f t="shared" si="9"/>
        <v/>
      </c>
      <c r="L44" s="43" t="str">
        <f t="shared" si="10"/>
        <v/>
      </c>
      <c r="M44" s="43" t="str">
        <f t="shared" si="11"/>
        <v/>
      </c>
    </row>
    <row r="45" ht="30.0" customHeight="1">
      <c r="A45" s="26" t="str">
        <f t="shared" si="12"/>
        <v/>
      </c>
      <c r="B45" s="40" t="str">
        <f t="shared" si="1"/>
        <v/>
      </c>
      <c r="C45" s="40" t="str">
        <f t="shared" si="2"/>
        <v/>
      </c>
      <c r="D45" s="41" t="str">
        <f t="shared" si="3"/>
        <v/>
      </c>
      <c r="E45" s="42">
        <v>42.0</v>
      </c>
      <c r="F45" s="43" t="str">
        <f t="shared" si="4"/>
        <v/>
      </c>
      <c r="G45" s="43" t="str">
        <f t="shared" si="5"/>
        <v/>
      </c>
      <c r="H45" s="44" t="str">
        <f t="shared" si="6"/>
        <v/>
      </c>
      <c r="I45" s="44" t="str">
        <f t="shared" si="7"/>
        <v/>
      </c>
      <c r="J45" s="44" t="str">
        <f t="shared" si="8"/>
        <v/>
      </c>
      <c r="K45" s="43" t="str">
        <f t="shared" si="9"/>
        <v/>
      </c>
      <c r="L45" s="43" t="str">
        <f t="shared" si="10"/>
        <v/>
      </c>
      <c r="M45" s="43" t="str">
        <f t="shared" si="11"/>
        <v/>
      </c>
    </row>
    <row r="46" ht="30.0" customHeight="1">
      <c r="A46" s="26" t="str">
        <f t="shared" si="12"/>
        <v/>
      </c>
      <c r="B46" s="40" t="str">
        <f t="shared" si="1"/>
        <v/>
      </c>
      <c r="C46" s="40" t="str">
        <f t="shared" si="2"/>
        <v/>
      </c>
      <c r="D46" s="41" t="str">
        <f t="shared" si="3"/>
        <v/>
      </c>
      <c r="E46" s="42">
        <v>43.0</v>
      </c>
      <c r="F46" s="43" t="str">
        <f t="shared" si="4"/>
        <v/>
      </c>
      <c r="G46" s="43" t="str">
        <f t="shared" si="5"/>
        <v/>
      </c>
      <c r="H46" s="44" t="str">
        <f t="shared" si="6"/>
        <v/>
      </c>
      <c r="I46" s="44" t="str">
        <f t="shared" si="7"/>
        <v/>
      </c>
      <c r="J46" s="44" t="str">
        <f t="shared" si="8"/>
        <v/>
      </c>
      <c r="K46" s="43" t="str">
        <f t="shared" si="9"/>
        <v/>
      </c>
      <c r="L46" s="43" t="str">
        <f t="shared" si="10"/>
        <v/>
      </c>
      <c r="M46" s="43" t="str">
        <f t="shared" si="11"/>
        <v/>
      </c>
    </row>
    <row r="47" ht="30.0" customHeight="1">
      <c r="A47" s="26" t="str">
        <f t="shared" si="12"/>
        <v/>
      </c>
      <c r="B47" s="40" t="str">
        <f t="shared" si="1"/>
        <v/>
      </c>
      <c r="C47" s="40" t="str">
        <f t="shared" si="2"/>
        <v/>
      </c>
      <c r="D47" s="41" t="str">
        <f t="shared" si="3"/>
        <v/>
      </c>
      <c r="E47" s="42">
        <v>44.0</v>
      </c>
      <c r="F47" s="43" t="str">
        <f t="shared" si="4"/>
        <v/>
      </c>
      <c r="G47" s="43" t="str">
        <f t="shared" si="5"/>
        <v/>
      </c>
      <c r="H47" s="44" t="str">
        <f t="shared" si="6"/>
        <v/>
      </c>
      <c r="I47" s="44" t="str">
        <f t="shared" si="7"/>
        <v/>
      </c>
      <c r="J47" s="44" t="str">
        <f t="shared" si="8"/>
        <v/>
      </c>
      <c r="K47" s="43" t="str">
        <f t="shared" si="9"/>
        <v/>
      </c>
      <c r="L47" s="43" t="str">
        <f t="shared" si="10"/>
        <v/>
      </c>
      <c r="M47" s="43" t="str">
        <f t="shared" si="11"/>
        <v/>
      </c>
    </row>
    <row r="48" ht="30.0" customHeight="1">
      <c r="A48" s="26" t="str">
        <f t="shared" si="12"/>
        <v/>
      </c>
      <c r="B48" s="40" t="str">
        <f t="shared" si="1"/>
        <v/>
      </c>
      <c r="C48" s="40" t="str">
        <f t="shared" si="2"/>
        <v/>
      </c>
      <c r="D48" s="41" t="str">
        <f t="shared" si="3"/>
        <v/>
      </c>
      <c r="E48" s="42">
        <v>45.0</v>
      </c>
      <c r="F48" s="43" t="str">
        <f t="shared" si="4"/>
        <v/>
      </c>
      <c r="G48" s="43" t="str">
        <f t="shared" si="5"/>
        <v/>
      </c>
      <c r="H48" s="44" t="str">
        <f t="shared" si="6"/>
        <v/>
      </c>
      <c r="I48" s="44" t="str">
        <f t="shared" si="7"/>
        <v/>
      </c>
      <c r="J48" s="44" t="str">
        <f t="shared" si="8"/>
        <v/>
      </c>
      <c r="K48" s="43" t="str">
        <f t="shared" si="9"/>
        <v/>
      </c>
      <c r="L48" s="43" t="str">
        <f t="shared" si="10"/>
        <v/>
      </c>
      <c r="M48" s="43" t="str">
        <f t="shared" si="11"/>
        <v/>
      </c>
    </row>
    <row r="49" ht="30.0" customHeight="1">
      <c r="A49" s="26" t="str">
        <f t="shared" si="12"/>
        <v/>
      </c>
      <c r="B49" s="40" t="str">
        <f t="shared" si="1"/>
        <v/>
      </c>
      <c r="C49" s="40" t="str">
        <f t="shared" si="2"/>
        <v/>
      </c>
      <c r="D49" s="41" t="str">
        <f t="shared" si="3"/>
        <v/>
      </c>
      <c r="E49" s="42">
        <v>46.0</v>
      </c>
      <c r="F49" s="43" t="str">
        <f t="shared" si="4"/>
        <v/>
      </c>
      <c r="G49" s="43" t="str">
        <f t="shared" si="5"/>
        <v/>
      </c>
      <c r="H49" s="44" t="str">
        <f t="shared" si="6"/>
        <v/>
      </c>
      <c r="I49" s="44" t="str">
        <f t="shared" si="7"/>
        <v/>
      </c>
      <c r="J49" s="44" t="str">
        <f t="shared" si="8"/>
        <v/>
      </c>
      <c r="K49" s="43" t="str">
        <f t="shared" si="9"/>
        <v/>
      </c>
      <c r="L49" s="43" t="str">
        <f t="shared" si="10"/>
        <v/>
      </c>
      <c r="M49" s="43" t="str">
        <f t="shared" si="11"/>
        <v/>
      </c>
    </row>
    <row r="50" ht="30.0" customHeight="1">
      <c r="A50" s="26" t="str">
        <f t="shared" si="12"/>
        <v/>
      </c>
      <c r="B50" s="40" t="str">
        <f t="shared" si="1"/>
        <v/>
      </c>
      <c r="C50" s="40" t="str">
        <f t="shared" si="2"/>
        <v/>
      </c>
      <c r="D50" s="41" t="str">
        <f t="shared" si="3"/>
        <v/>
      </c>
      <c r="E50" s="42">
        <v>47.0</v>
      </c>
      <c r="F50" s="43" t="str">
        <f t="shared" si="4"/>
        <v/>
      </c>
      <c r="G50" s="43" t="str">
        <f t="shared" si="5"/>
        <v/>
      </c>
      <c r="H50" s="44" t="str">
        <f t="shared" si="6"/>
        <v/>
      </c>
      <c r="I50" s="44" t="str">
        <f t="shared" si="7"/>
        <v/>
      </c>
      <c r="J50" s="44" t="str">
        <f t="shared" si="8"/>
        <v/>
      </c>
      <c r="K50" s="43" t="str">
        <f t="shared" si="9"/>
        <v/>
      </c>
      <c r="L50" s="43" t="str">
        <f t="shared" si="10"/>
        <v/>
      </c>
      <c r="M50" s="43" t="str">
        <f t="shared" si="11"/>
        <v/>
      </c>
    </row>
    <row r="51" ht="30.0" customHeight="1">
      <c r="A51" s="26" t="str">
        <f t="shared" si="12"/>
        <v/>
      </c>
      <c r="B51" s="40" t="str">
        <f t="shared" si="1"/>
        <v/>
      </c>
      <c r="C51" s="40" t="str">
        <f t="shared" si="2"/>
        <v/>
      </c>
      <c r="D51" s="41" t="str">
        <f t="shared" si="3"/>
        <v/>
      </c>
      <c r="E51" s="42">
        <v>48.0</v>
      </c>
      <c r="F51" s="43" t="str">
        <f t="shared" si="4"/>
        <v/>
      </c>
      <c r="G51" s="43" t="str">
        <f t="shared" si="5"/>
        <v/>
      </c>
      <c r="H51" s="44" t="str">
        <f t="shared" si="6"/>
        <v/>
      </c>
      <c r="I51" s="44" t="str">
        <f t="shared" si="7"/>
        <v/>
      </c>
      <c r="J51" s="44" t="str">
        <f t="shared" si="8"/>
        <v/>
      </c>
      <c r="K51" s="43" t="str">
        <f t="shared" si="9"/>
        <v/>
      </c>
      <c r="L51" s="43" t="str">
        <f t="shared" si="10"/>
        <v/>
      </c>
      <c r="M51" s="43" t="str">
        <f t="shared" si="11"/>
        <v/>
      </c>
    </row>
    <row r="52" ht="30.0" customHeight="1">
      <c r="A52" s="26" t="str">
        <f t="shared" si="12"/>
        <v/>
      </c>
      <c r="B52" s="40" t="str">
        <f t="shared" si="1"/>
        <v/>
      </c>
      <c r="C52" s="40" t="str">
        <f t="shared" si="2"/>
        <v/>
      </c>
      <c r="D52" s="41" t="str">
        <f t="shared" si="3"/>
        <v/>
      </c>
      <c r="E52" s="42">
        <v>49.0</v>
      </c>
      <c r="F52" s="43" t="str">
        <f t="shared" si="4"/>
        <v/>
      </c>
      <c r="G52" s="43" t="str">
        <f t="shared" si="5"/>
        <v/>
      </c>
      <c r="H52" s="44" t="str">
        <f t="shared" si="6"/>
        <v/>
      </c>
      <c r="I52" s="44" t="str">
        <f t="shared" si="7"/>
        <v/>
      </c>
      <c r="J52" s="44" t="str">
        <f t="shared" si="8"/>
        <v/>
      </c>
      <c r="K52" s="43" t="str">
        <f t="shared" si="9"/>
        <v/>
      </c>
      <c r="L52" s="43" t="str">
        <f t="shared" si="10"/>
        <v/>
      </c>
      <c r="M52" s="43" t="str">
        <f t="shared" si="11"/>
        <v/>
      </c>
    </row>
    <row r="53" ht="30.0" customHeight="1">
      <c r="A53" s="26" t="str">
        <f t="shared" si="12"/>
        <v/>
      </c>
      <c r="B53" s="40" t="str">
        <f t="shared" si="1"/>
        <v/>
      </c>
      <c r="C53" s="40" t="str">
        <f t="shared" si="2"/>
        <v/>
      </c>
      <c r="D53" s="41" t="str">
        <f t="shared" si="3"/>
        <v/>
      </c>
      <c r="E53" s="42">
        <v>50.0</v>
      </c>
      <c r="F53" s="43" t="str">
        <f t="shared" si="4"/>
        <v/>
      </c>
      <c r="G53" s="43" t="str">
        <f t="shared" si="5"/>
        <v/>
      </c>
      <c r="H53" s="44" t="str">
        <f t="shared" si="6"/>
        <v/>
      </c>
      <c r="I53" s="44" t="str">
        <f t="shared" si="7"/>
        <v/>
      </c>
      <c r="J53" s="44" t="str">
        <f t="shared" si="8"/>
        <v/>
      </c>
      <c r="K53" s="43" t="str">
        <f t="shared" si="9"/>
        <v/>
      </c>
      <c r="L53" s="43" t="str">
        <f t="shared" si="10"/>
        <v/>
      </c>
      <c r="M53" s="43" t="str">
        <f t="shared" si="11"/>
        <v/>
      </c>
    </row>
    <row r="54" ht="30.0" customHeight="1">
      <c r="A54" s="26" t="str">
        <f t="shared" si="12"/>
        <v/>
      </c>
      <c r="B54" s="40" t="str">
        <f t="shared" si="1"/>
        <v/>
      </c>
      <c r="C54" s="40" t="str">
        <f t="shared" si="2"/>
        <v/>
      </c>
      <c r="D54" s="41" t="str">
        <f t="shared" si="3"/>
        <v/>
      </c>
      <c r="E54" s="42">
        <v>51.0</v>
      </c>
      <c r="F54" s="43" t="str">
        <f t="shared" si="4"/>
        <v/>
      </c>
      <c r="G54" s="43" t="str">
        <f t="shared" si="5"/>
        <v/>
      </c>
      <c r="H54" s="44" t="str">
        <f t="shared" si="6"/>
        <v/>
      </c>
      <c r="I54" s="44" t="str">
        <f t="shared" si="7"/>
        <v/>
      </c>
      <c r="J54" s="44" t="str">
        <f t="shared" si="8"/>
        <v/>
      </c>
      <c r="K54" s="43" t="str">
        <f t="shared" si="9"/>
        <v/>
      </c>
      <c r="L54" s="43" t="str">
        <f t="shared" si="10"/>
        <v/>
      </c>
      <c r="M54" s="43" t="str">
        <f t="shared" si="11"/>
        <v/>
      </c>
    </row>
    <row r="55" ht="30.0" customHeight="1">
      <c r="A55" s="26" t="str">
        <f t="shared" si="12"/>
        <v/>
      </c>
      <c r="B55" s="40" t="str">
        <f t="shared" si="1"/>
        <v/>
      </c>
      <c r="C55" s="40" t="str">
        <f t="shared" si="2"/>
        <v/>
      </c>
      <c r="D55" s="41" t="str">
        <f t="shared" si="3"/>
        <v/>
      </c>
      <c r="E55" s="42">
        <v>52.0</v>
      </c>
      <c r="F55" s="43" t="str">
        <f t="shared" si="4"/>
        <v/>
      </c>
      <c r="G55" s="43" t="str">
        <f t="shared" si="5"/>
        <v/>
      </c>
      <c r="H55" s="44" t="str">
        <f t="shared" si="6"/>
        <v/>
      </c>
      <c r="I55" s="44" t="str">
        <f t="shared" si="7"/>
        <v/>
      </c>
      <c r="J55" s="44" t="str">
        <f t="shared" si="8"/>
        <v/>
      </c>
      <c r="K55" s="43" t="str">
        <f t="shared" si="9"/>
        <v/>
      </c>
      <c r="L55" s="43" t="str">
        <f t="shared" si="10"/>
        <v/>
      </c>
      <c r="M55" s="43" t="str">
        <f t="shared" si="11"/>
        <v/>
      </c>
    </row>
    <row r="56" ht="30.0" customHeight="1">
      <c r="A56" s="26" t="str">
        <f t="shared" si="12"/>
        <v/>
      </c>
      <c r="B56" s="40" t="str">
        <f t="shared" si="1"/>
        <v/>
      </c>
      <c r="C56" s="40" t="str">
        <f t="shared" si="2"/>
        <v/>
      </c>
      <c r="D56" s="41" t="str">
        <f t="shared" si="3"/>
        <v/>
      </c>
      <c r="E56" s="42">
        <v>53.0</v>
      </c>
      <c r="F56" s="43" t="str">
        <f t="shared" si="4"/>
        <v/>
      </c>
      <c r="G56" s="43" t="str">
        <f t="shared" si="5"/>
        <v/>
      </c>
      <c r="H56" s="44" t="str">
        <f t="shared" si="6"/>
        <v/>
      </c>
      <c r="I56" s="44" t="str">
        <f t="shared" si="7"/>
        <v/>
      </c>
      <c r="J56" s="44" t="str">
        <f t="shared" si="8"/>
        <v/>
      </c>
      <c r="K56" s="43" t="str">
        <f t="shared" si="9"/>
        <v/>
      </c>
      <c r="L56" s="43" t="str">
        <f t="shared" si="10"/>
        <v/>
      </c>
      <c r="M56" s="43" t="str">
        <f t="shared" si="11"/>
        <v/>
      </c>
    </row>
    <row r="57" ht="30.0" customHeight="1">
      <c r="A57" s="26" t="str">
        <f t="shared" si="12"/>
        <v/>
      </c>
      <c r="B57" s="40" t="str">
        <f t="shared" si="1"/>
        <v/>
      </c>
      <c r="C57" s="40" t="str">
        <f t="shared" si="2"/>
        <v/>
      </c>
      <c r="D57" s="41" t="str">
        <f t="shared" si="3"/>
        <v/>
      </c>
      <c r="E57" s="42">
        <v>54.0</v>
      </c>
      <c r="F57" s="43" t="str">
        <f t="shared" si="4"/>
        <v/>
      </c>
      <c r="G57" s="43" t="str">
        <f t="shared" si="5"/>
        <v/>
      </c>
      <c r="H57" s="44" t="str">
        <f t="shared" si="6"/>
        <v/>
      </c>
      <c r="I57" s="44" t="str">
        <f t="shared" si="7"/>
        <v/>
      </c>
      <c r="J57" s="44" t="str">
        <f t="shared" si="8"/>
        <v/>
      </c>
      <c r="K57" s="43" t="str">
        <f t="shared" si="9"/>
        <v/>
      </c>
      <c r="L57" s="43" t="str">
        <f t="shared" si="10"/>
        <v/>
      </c>
      <c r="M57" s="43" t="str">
        <f t="shared" si="11"/>
        <v/>
      </c>
    </row>
    <row r="58" ht="30.0" customHeight="1">
      <c r="A58" s="26" t="str">
        <f t="shared" si="12"/>
        <v/>
      </c>
      <c r="B58" s="40" t="str">
        <f t="shared" si="1"/>
        <v/>
      </c>
      <c r="C58" s="40" t="str">
        <f t="shared" si="2"/>
        <v/>
      </c>
      <c r="D58" s="41" t="str">
        <f t="shared" si="3"/>
        <v/>
      </c>
      <c r="E58" s="42">
        <v>55.0</v>
      </c>
      <c r="F58" s="43" t="str">
        <f t="shared" si="4"/>
        <v/>
      </c>
      <c r="G58" s="43" t="str">
        <f t="shared" si="5"/>
        <v/>
      </c>
      <c r="H58" s="44" t="str">
        <f t="shared" si="6"/>
        <v/>
      </c>
      <c r="I58" s="44" t="str">
        <f t="shared" si="7"/>
        <v/>
      </c>
      <c r="J58" s="44" t="str">
        <f t="shared" si="8"/>
        <v/>
      </c>
      <c r="K58" s="43" t="str">
        <f t="shared" si="9"/>
        <v/>
      </c>
      <c r="L58" s="43" t="str">
        <f t="shared" si="10"/>
        <v/>
      </c>
      <c r="M58" s="43" t="str">
        <f t="shared" si="11"/>
        <v/>
      </c>
    </row>
    <row r="59" ht="30.0" customHeight="1">
      <c r="A59" s="26" t="str">
        <f t="shared" si="12"/>
        <v/>
      </c>
      <c r="B59" s="40" t="str">
        <f t="shared" si="1"/>
        <v/>
      </c>
      <c r="C59" s="40" t="str">
        <f t="shared" si="2"/>
        <v/>
      </c>
      <c r="D59" s="41" t="str">
        <f t="shared" si="3"/>
        <v/>
      </c>
      <c r="E59" s="42">
        <v>56.0</v>
      </c>
      <c r="F59" s="43" t="str">
        <f t="shared" si="4"/>
        <v/>
      </c>
      <c r="G59" s="43" t="str">
        <f t="shared" si="5"/>
        <v/>
      </c>
      <c r="H59" s="44" t="str">
        <f t="shared" si="6"/>
        <v/>
      </c>
      <c r="I59" s="44" t="str">
        <f t="shared" si="7"/>
        <v/>
      </c>
      <c r="J59" s="44" t="str">
        <f t="shared" si="8"/>
        <v/>
      </c>
      <c r="K59" s="43" t="str">
        <f t="shared" si="9"/>
        <v/>
      </c>
      <c r="L59" s="43" t="str">
        <f t="shared" si="10"/>
        <v/>
      </c>
      <c r="M59" s="43" t="str">
        <f t="shared" si="11"/>
        <v/>
      </c>
    </row>
    <row r="60" ht="30.0" customHeight="1">
      <c r="A60" s="26" t="str">
        <f t="shared" si="12"/>
        <v/>
      </c>
      <c r="B60" s="40" t="str">
        <f t="shared" si="1"/>
        <v/>
      </c>
      <c r="C60" s="40" t="str">
        <f t="shared" si="2"/>
        <v/>
      </c>
      <c r="D60" s="41" t="str">
        <f t="shared" si="3"/>
        <v/>
      </c>
      <c r="E60" s="42">
        <v>57.0</v>
      </c>
      <c r="F60" s="43" t="str">
        <f t="shared" si="4"/>
        <v/>
      </c>
      <c r="G60" s="43" t="str">
        <f t="shared" si="5"/>
        <v/>
      </c>
      <c r="H60" s="44" t="str">
        <f t="shared" si="6"/>
        <v/>
      </c>
      <c r="I60" s="44" t="str">
        <f t="shared" si="7"/>
        <v/>
      </c>
      <c r="J60" s="44" t="str">
        <f t="shared" si="8"/>
        <v/>
      </c>
      <c r="K60" s="43" t="str">
        <f t="shared" si="9"/>
        <v/>
      </c>
      <c r="L60" s="43" t="str">
        <f t="shared" si="10"/>
        <v/>
      </c>
      <c r="M60" s="43" t="str">
        <f t="shared" si="11"/>
        <v/>
      </c>
    </row>
    <row r="61" ht="30.0" customHeight="1">
      <c r="A61" s="26" t="str">
        <f t="shared" si="12"/>
        <v/>
      </c>
      <c r="B61" s="40" t="str">
        <f t="shared" si="1"/>
        <v/>
      </c>
      <c r="C61" s="40" t="str">
        <f t="shared" si="2"/>
        <v/>
      </c>
      <c r="D61" s="41" t="str">
        <f t="shared" si="3"/>
        <v/>
      </c>
      <c r="E61" s="42">
        <v>58.0</v>
      </c>
      <c r="F61" s="43" t="str">
        <f t="shared" si="4"/>
        <v/>
      </c>
      <c r="G61" s="43" t="str">
        <f t="shared" si="5"/>
        <v/>
      </c>
      <c r="H61" s="44" t="str">
        <f t="shared" si="6"/>
        <v/>
      </c>
      <c r="I61" s="44" t="str">
        <f t="shared" si="7"/>
        <v/>
      </c>
      <c r="J61" s="44" t="str">
        <f t="shared" si="8"/>
        <v/>
      </c>
      <c r="K61" s="43" t="str">
        <f t="shared" si="9"/>
        <v/>
      </c>
      <c r="L61" s="43" t="str">
        <f t="shared" si="10"/>
        <v/>
      </c>
      <c r="M61" s="43" t="str">
        <f t="shared" si="11"/>
        <v/>
      </c>
    </row>
    <row r="62" ht="30.0" customHeight="1">
      <c r="A62" s="26" t="str">
        <f t="shared" si="12"/>
        <v/>
      </c>
      <c r="B62" s="40" t="str">
        <f t="shared" si="1"/>
        <v/>
      </c>
      <c r="C62" s="40" t="str">
        <f t="shared" si="2"/>
        <v/>
      </c>
      <c r="D62" s="41" t="str">
        <f t="shared" si="3"/>
        <v/>
      </c>
      <c r="E62" s="42">
        <v>59.0</v>
      </c>
      <c r="F62" s="43" t="str">
        <f t="shared" si="4"/>
        <v/>
      </c>
      <c r="G62" s="43" t="str">
        <f t="shared" si="5"/>
        <v/>
      </c>
      <c r="H62" s="44" t="str">
        <f t="shared" si="6"/>
        <v/>
      </c>
      <c r="I62" s="44" t="str">
        <f t="shared" si="7"/>
        <v/>
      </c>
      <c r="J62" s="44" t="str">
        <f t="shared" si="8"/>
        <v/>
      </c>
      <c r="K62" s="43" t="str">
        <f t="shared" si="9"/>
        <v/>
      </c>
      <c r="L62" s="43" t="str">
        <f t="shared" si="10"/>
        <v/>
      </c>
      <c r="M62" s="43" t="str">
        <f t="shared" si="11"/>
        <v/>
      </c>
    </row>
    <row r="63" ht="30.0" customHeight="1">
      <c r="A63" s="26" t="str">
        <f t="shared" si="12"/>
        <v/>
      </c>
      <c r="B63" s="40" t="str">
        <f t="shared" si="1"/>
        <v/>
      </c>
      <c r="C63" s="40" t="str">
        <f t="shared" si="2"/>
        <v/>
      </c>
      <c r="D63" s="41" t="str">
        <f t="shared" si="3"/>
        <v/>
      </c>
      <c r="E63" s="42">
        <v>60.0</v>
      </c>
      <c r="F63" s="43" t="str">
        <f t="shared" si="4"/>
        <v/>
      </c>
      <c r="G63" s="43" t="str">
        <f t="shared" si="5"/>
        <v/>
      </c>
      <c r="H63" s="44" t="str">
        <f t="shared" si="6"/>
        <v/>
      </c>
      <c r="I63" s="44" t="str">
        <f t="shared" si="7"/>
        <v/>
      </c>
      <c r="J63" s="44" t="str">
        <f t="shared" si="8"/>
        <v/>
      </c>
      <c r="K63" s="43" t="str">
        <f t="shared" si="9"/>
        <v/>
      </c>
      <c r="L63" s="43" t="str">
        <f t="shared" si="10"/>
        <v/>
      </c>
      <c r="M63" s="43" t="str">
        <f t="shared" si="11"/>
        <v/>
      </c>
    </row>
    <row r="64">
      <c r="A64" s="41"/>
      <c r="B64" s="45"/>
      <c r="C64" s="45"/>
      <c r="D64" s="41"/>
      <c r="E64" s="46"/>
      <c r="F64" s="47"/>
      <c r="G64" s="47"/>
      <c r="H64" s="41"/>
      <c r="I64" s="41"/>
      <c r="J64" s="41"/>
      <c r="K64" s="47"/>
      <c r="L64" s="47"/>
      <c r="M64" s="47"/>
    </row>
    <row r="65">
      <c r="A65" s="41"/>
      <c r="B65" s="41"/>
      <c r="C65" s="41"/>
      <c r="D65" s="41"/>
      <c r="E65" s="46"/>
      <c r="F65" s="48"/>
      <c r="G65" s="47"/>
      <c r="H65" s="41"/>
      <c r="I65" s="41"/>
      <c r="J65" s="41"/>
      <c r="K65" s="47"/>
      <c r="M65" s="48" t="str">
        <f>Sheet3!E13</f>
        <v>Turi,      November 2020</v>
      </c>
    </row>
    <row r="66">
      <c r="A66" s="41"/>
      <c r="B66" s="41"/>
      <c r="C66" s="41"/>
      <c r="D66" s="41"/>
      <c r="E66" s="46"/>
      <c r="F66" s="48"/>
      <c r="G66" s="47"/>
      <c r="H66" s="41"/>
      <c r="I66" s="41"/>
      <c r="J66" s="41"/>
      <c r="K66" s="47"/>
      <c r="M66" s="3" t="s">
        <v>287</v>
      </c>
    </row>
    <row r="67">
      <c r="A67" s="41"/>
      <c r="B67" s="41"/>
      <c r="C67" s="41"/>
      <c r="D67" s="41"/>
      <c r="E67" s="46"/>
      <c r="F67" s="47"/>
      <c r="G67" s="47"/>
      <c r="H67" s="41"/>
      <c r="I67" s="41"/>
      <c r="J67" s="41"/>
      <c r="K67" s="47"/>
      <c r="L67" s="47"/>
      <c r="M67" s="47"/>
    </row>
    <row r="68">
      <c r="A68" s="41"/>
      <c r="B68" s="41"/>
      <c r="C68" s="41"/>
      <c r="D68" s="41"/>
      <c r="E68" s="46"/>
      <c r="F68" s="47"/>
      <c r="G68" s="47"/>
      <c r="H68" s="41"/>
      <c r="I68" s="41"/>
      <c r="J68" s="41"/>
      <c r="K68" s="47"/>
      <c r="L68" s="47"/>
      <c r="M68" s="47"/>
    </row>
    <row r="69">
      <c r="A69" s="41"/>
      <c r="B69" s="41"/>
      <c r="C69" s="41"/>
      <c r="D69" s="41"/>
      <c r="E69" s="46"/>
      <c r="F69" s="47"/>
      <c r="G69" s="47"/>
      <c r="H69" s="41"/>
      <c r="I69" s="41"/>
      <c r="J69" s="41"/>
      <c r="K69" s="47"/>
      <c r="L69" s="47"/>
      <c r="M69" s="47"/>
    </row>
    <row r="70">
      <c r="A70" s="41"/>
      <c r="B70" s="41"/>
      <c r="C70" s="41"/>
      <c r="D70" s="41"/>
      <c r="E70" s="46"/>
      <c r="F70" s="48"/>
      <c r="G70" s="47"/>
      <c r="H70" s="41"/>
      <c r="I70" s="41"/>
      <c r="J70" s="41"/>
      <c r="K70" s="47"/>
      <c r="L70" s="47"/>
    </row>
    <row r="71">
      <c r="A71" s="41"/>
      <c r="B71" s="41"/>
      <c r="C71" s="41"/>
      <c r="D71" s="41"/>
      <c r="E71" s="46"/>
      <c r="F71" s="48"/>
      <c r="G71" s="47"/>
      <c r="H71" s="41"/>
      <c r="I71" s="41"/>
      <c r="J71" s="41"/>
      <c r="K71" s="47"/>
      <c r="L71" s="47"/>
      <c r="M71" s="48" t="str">
        <f t="array" ref="M71">indirect("'Sheet3'!E"&amp;5)</f>
        <v>Hj. Musriatus Sa'adah,M.Pd</v>
      </c>
    </row>
    <row r="72">
      <c r="A72" s="41"/>
      <c r="B72" s="41"/>
      <c r="C72" s="41"/>
      <c r="D72" s="41"/>
      <c r="E72" s="46"/>
      <c r="F72" s="47"/>
      <c r="G72" s="47"/>
      <c r="H72" s="41"/>
      <c r="I72" s="41"/>
      <c r="J72" s="41"/>
      <c r="K72" s="47"/>
      <c r="L72" s="47"/>
      <c r="M72" s="48" t="str">
        <f t="array" ref="M72">indirect("'Sheet3'!E"&amp;6)</f>
        <v>NIP. 197201272007012006</v>
      </c>
    </row>
  </sheetData>
  <printOptions horizontalCentered="1"/>
  <pageMargins bottom="0.3" footer="0.0" header="0.0" left="0.2" right="0.2" top="1.1"/>
  <pageSetup paperSize="14" orientation="portrait" pageOrder="overThenDown"/>
  <colBreaks count="2" manualBreakCount="2">
    <brk man="1"/>
    <brk id="13" man="1"/>
  </colBreaks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  <pageSetUpPr/>
  </sheetPr>
  <sheetViews>
    <sheetView workbookViewId="0">
      <pane ySplit="3.0" topLeftCell="A4" activePane="bottomLeft" state="frozen"/>
      <selection activeCell="B5" sqref="B5" pane="bottomLeft"/>
    </sheetView>
  </sheetViews>
  <sheetFormatPr customHeight="1" defaultColWidth="12.63" defaultRowHeight="15.75"/>
  <cols>
    <col customWidth="1" hidden="1" min="1" max="4" width="5.13"/>
    <col customWidth="1" min="5" max="5" width="4.0"/>
    <col customWidth="1" min="6" max="6" width="10.25"/>
    <col customWidth="1" min="7" max="7" width="15.5"/>
    <col customWidth="1" min="8" max="8" width="3.5"/>
    <col customWidth="1" min="9" max="9" width="5.38"/>
    <col customWidth="1" min="10" max="10" width="4.38"/>
    <col customWidth="1" min="11" max="11" width="33.25"/>
    <col customWidth="1" min="12" max="12" width="25.38"/>
    <col customWidth="1" min="13" max="13" width="43.38"/>
  </cols>
  <sheetData>
    <row r="1" ht="30.0" customHeight="1">
      <c r="A1" s="26"/>
      <c r="B1" s="27"/>
      <c r="C1" s="27"/>
      <c r="D1" s="27"/>
      <c r="E1" s="28"/>
      <c r="F1" s="29"/>
      <c r="G1" s="30"/>
      <c r="H1" s="31"/>
      <c r="I1" s="31"/>
      <c r="J1" s="31"/>
      <c r="K1" s="32"/>
      <c r="L1" s="32"/>
      <c r="M1" s="33"/>
    </row>
    <row r="2" ht="60.0" customHeight="1">
      <c r="A2" s="26"/>
      <c r="B2" s="27" t="s">
        <v>276</v>
      </c>
      <c r="C2" s="27" t="s">
        <v>277</v>
      </c>
      <c r="D2" s="27" t="s">
        <v>278</v>
      </c>
      <c r="E2" s="28"/>
      <c r="F2" s="29"/>
      <c r="G2" s="30" t="str">
        <f t="array" ref="G2">indirect("'sheet3'!E"&amp;2)</f>
        <v>JURNAL MENGAJAR GURU SMP NEGERI 1 TURI SEMESTER 1 TAHUN PELAJARAN 2020/2021</v>
      </c>
      <c r="H2" s="31"/>
      <c r="I2" s="31"/>
      <c r="J2" s="31"/>
      <c r="K2" s="32"/>
      <c r="L2" s="32"/>
      <c r="M2" s="33"/>
    </row>
    <row r="3">
      <c r="A3" s="26"/>
      <c r="B3" s="34"/>
      <c r="C3" s="34" t="str">
        <f t="array" ref="C3">row(index(Sheet3!$B$1:$B$604,match(D3,Sheet3!$B$1:$B$604,0)))+countif(Sheet3!$B$1:$B$604,(index(Sheet3!$B$1:$B$604,match(D3,Sheet3!$B$1:$B$604,0))))-1</f>
        <v>#N/A</v>
      </c>
      <c r="D3" s="35" t="s">
        <v>292</v>
      </c>
      <c r="E3" s="36" t="s">
        <v>280</v>
      </c>
      <c r="F3" s="37" t="s">
        <v>281</v>
      </c>
      <c r="G3" s="36" t="s">
        <v>2</v>
      </c>
      <c r="H3" s="38" t="s">
        <v>282</v>
      </c>
      <c r="I3" s="37" t="s">
        <v>4</v>
      </c>
      <c r="J3" s="37" t="s">
        <v>283</v>
      </c>
      <c r="K3" s="36" t="s">
        <v>284</v>
      </c>
      <c r="L3" s="36" t="s">
        <v>285</v>
      </c>
      <c r="M3" s="36" t="s">
        <v>286</v>
      </c>
    </row>
    <row r="4" ht="30.0" customHeight="1">
      <c r="A4" s="39" t="str">
        <f t="array" ref="A4">row(index(Sheet3!$B$1:$B$604,match(D3,Sheet3!$B$1:$B$604,0)))</f>
        <v>#N/A</v>
      </c>
      <c r="B4" s="40" t="str">
        <f t="shared" ref="B4:B33" si="1">iferror(text(indirect("Form Responses 1!A"&amp;A4),"dd")*100,"")</f>
        <v/>
      </c>
      <c r="C4" s="40" t="str">
        <f t="shared" ref="C4:C33" si="2">iferror(value(LEFT(indirect("Form Responses 1!E"&amp;A4),iferror(find(",",indirect("Form Responses 1!E"&amp;A4)),len(indirect("Form Responses 1!E"&amp;A4))+1)-1))+B4,"")</f>
        <v/>
      </c>
      <c r="D4" s="41" t="str">
        <f t="shared" ref="D4:D33" si="3">iferror(small($C$4:$C$33,E4),"")</f>
        <v/>
      </c>
      <c r="E4" s="42">
        <v>1.0</v>
      </c>
      <c r="F4" s="43" t="str">
        <f t="shared" ref="F4:F33" si="4">iferror(text((INDEX(INDIRECT("'Form Responses 1'!A"&amp;$A$4):indirect("'Form Responses 1'!A"&amp;$C$3),MATCH(D4,$C$4:$C$33,0))),"dddd")&amp;", "&amp;text((INDEX(INDIRECT("'Form Responses 1'!A"&amp;$A$4):indirect("'Form Responses 1'!A"&amp;$C$3),MATCH(D4,$C$4:$C$33,0))),"dd/mm/yyyy"),"")</f>
        <v/>
      </c>
      <c r="G4" s="43" t="str">
        <f t="shared" ref="G4:G33" si="5">iferror(INDEX(INDIRECT("'Form Responses 1'!c"&amp;$A$4):indirect("'Form Responses 1'!c"&amp;$C$3),MATCH(D4,$C$4:$C$33,0)),"")</f>
        <v/>
      </c>
      <c r="H4" s="44" t="str">
        <f t="shared" ref="H4:H33" si="6">iferror(INDEX(INDIRECT("'Form Responses 1'!D"&amp;$A$4):indirect("'Form Responses 1'!D"&amp;$C$3),MATCH($D4,$C$4:$C$33,0)),"")</f>
        <v/>
      </c>
      <c r="I4" s="44" t="str">
        <f t="shared" ref="I4:I33" si="7">iferror(INDEX(INDIRECT("'Form Responses 1'!E"&amp;$A$4):indirect("'Form Responses 1'!E"&amp;$C$3),MATCH($D4,$C$4:$C$33,0)),"")</f>
        <v/>
      </c>
      <c r="J4" s="44" t="str">
        <f t="shared" ref="J4:J33" si="8">iferror(INDEX(INDIRECT("'Form Responses 1'!F"&amp;$A$4):indirect("'Form Responses 1'!F"&amp;$C$3),MATCH($D4,$C$4:$C$33,0)),"")</f>
        <v/>
      </c>
      <c r="K4" s="43" t="str">
        <f t="shared" ref="K4:K33" si="9">iferror(INDEX(INDIRECT("'Form Responses 1'!G"&amp;$A$4):indirect("'Form Responses 1'!G"&amp;$C$3),MATCH($D4,$C$4:$C$33,0)),"")</f>
        <v/>
      </c>
      <c r="L4" s="43" t="str">
        <f t="shared" ref="L4:L33" si="10">iferror(INDEX(INDIRECT("'Form Responses 1'!H"&amp;$A$4):indirect("'Form Responses 1'!H"&amp;$C$3),MATCH($D4,$C$4:$C$33,0)),"")</f>
        <v/>
      </c>
      <c r="M4" s="43" t="str">
        <f t="shared" ref="M4:M33" si="11">iferror(INDEX(INDIRECT("'Form Responses 1'!I"&amp;$A$4):indirect("'Form Responses 1'!I"&amp;$C$3),MATCH($D4,$C$4:$C$33,0)),"")</f>
        <v/>
      </c>
    </row>
    <row r="5" ht="30.0" customHeight="1">
      <c r="A5" s="26" t="str">
        <f t="shared" ref="A5:A33" si="12">if($A$4+E4&lt;=$C$3,$A$4+E4,"")</f>
        <v>#N/A</v>
      </c>
      <c r="B5" s="40" t="str">
        <f t="shared" si="1"/>
        <v/>
      </c>
      <c r="C5" s="40" t="str">
        <f t="shared" si="2"/>
        <v/>
      </c>
      <c r="D5" s="41" t="str">
        <f t="shared" si="3"/>
        <v/>
      </c>
      <c r="E5" s="42">
        <v>2.0</v>
      </c>
      <c r="F5" s="43" t="str">
        <f t="shared" si="4"/>
        <v/>
      </c>
      <c r="G5" s="43" t="str">
        <f t="shared" si="5"/>
        <v/>
      </c>
      <c r="H5" s="44" t="str">
        <f t="shared" si="6"/>
        <v/>
      </c>
      <c r="I5" s="44" t="str">
        <f t="shared" si="7"/>
        <v/>
      </c>
      <c r="J5" s="44" t="str">
        <f t="shared" si="8"/>
        <v/>
      </c>
      <c r="K5" s="43" t="str">
        <f t="shared" si="9"/>
        <v/>
      </c>
      <c r="L5" s="43" t="str">
        <f t="shared" si="10"/>
        <v/>
      </c>
      <c r="M5" s="43" t="str">
        <f t="shared" si="11"/>
        <v/>
      </c>
    </row>
    <row r="6" ht="30.0" customHeight="1">
      <c r="A6" s="26" t="str">
        <f t="shared" si="12"/>
        <v>#N/A</v>
      </c>
      <c r="B6" s="40" t="str">
        <f t="shared" si="1"/>
        <v/>
      </c>
      <c r="C6" s="40" t="str">
        <f t="shared" si="2"/>
        <v/>
      </c>
      <c r="D6" s="41" t="str">
        <f t="shared" si="3"/>
        <v/>
      </c>
      <c r="E6" s="42">
        <v>3.0</v>
      </c>
      <c r="F6" s="43" t="str">
        <f t="shared" si="4"/>
        <v/>
      </c>
      <c r="G6" s="43" t="str">
        <f t="shared" si="5"/>
        <v/>
      </c>
      <c r="H6" s="44" t="str">
        <f t="shared" si="6"/>
        <v/>
      </c>
      <c r="I6" s="44" t="str">
        <f t="shared" si="7"/>
        <v/>
      </c>
      <c r="J6" s="44" t="str">
        <f t="shared" si="8"/>
        <v/>
      </c>
      <c r="K6" s="43" t="str">
        <f t="shared" si="9"/>
        <v/>
      </c>
      <c r="L6" s="43" t="str">
        <f t="shared" si="10"/>
        <v/>
      </c>
      <c r="M6" s="43" t="str">
        <f t="shared" si="11"/>
        <v/>
      </c>
    </row>
    <row r="7" ht="30.0" customHeight="1">
      <c r="A7" s="26" t="str">
        <f t="shared" si="12"/>
        <v>#N/A</v>
      </c>
      <c r="B7" s="40" t="str">
        <f t="shared" si="1"/>
        <v/>
      </c>
      <c r="C7" s="40" t="str">
        <f t="shared" si="2"/>
        <v/>
      </c>
      <c r="D7" s="41" t="str">
        <f t="shared" si="3"/>
        <v/>
      </c>
      <c r="E7" s="42">
        <v>4.0</v>
      </c>
      <c r="F7" s="43" t="str">
        <f t="shared" si="4"/>
        <v/>
      </c>
      <c r="G7" s="43" t="str">
        <f t="shared" si="5"/>
        <v/>
      </c>
      <c r="H7" s="44" t="str">
        <f t="shared" si="6"/>
        <v/>
      </c>
      <c r="I7" s="44" t="str">
        <f t="shared" si="7"/>
        <v/>
      </c>
      <c r="J7" s="44" t="str">
        <f t="shared" si="8"/>
        <v/>
      </c>
      <c r="K7" s="43" t="str">
        <f t="shared" si="9"/>
        <v/>
      </c>
      <c r="L7" s="43" t="str">
        <f t="shared" si="10"/>
        <v/>
      </c>
      <c r="M7" s="43" t="str">
        <f t="shared" si="11"/>
        <v/>
      </c>
    </row>
    <row r="8" ht="30.0" customHeight="1">
      <c r="A8" s="26" t="str">
        <f t="shared" si="12"/>
        <v>#N/A</v>
      </c>
      <c r="B8" s="40" t="str">
        <f t="shared" si="1"/>
        <v/>
      </c>
      <c r="C8" s="40" t="str">
        <f t="shared" si="2"/>
        <v/>
      </c>
      <c r="D8" s="41" t="str">
        <f t="shared" si="3"/>
        <v/>
      </c>
      <c r="E8" s="42">
        <v>5.0</v>
      </c>
      <c r="F8" s="43" t="str">
        <f t="shared" si="4"/>
        <v/>
      </c>
      <c r="G8" s="43" t="str">
        <f t="shared" si="5"/>
        <v/>
      </c>
      <c r="H8" s="44" t="str">
        <f t="shared" si="6"/>
        <v/>
      </c>
      <c r="I8" s="44" t="str">
        <f t="shared" si="7"/>
        <v/>
      </c>
      <c r="J8" s="44" t="str">
        <f t="shared" si="8"/>
        <v/>
      </c>
      <c r="K8" s="43" t="str">
        <f t="shared" si="9"/>
        <v/>
      </c>
      <c r="L8" s="43" t="str">
        <f t="shared" si="10"/>
        <v/>
      </c>
      <c r="M8" s="43" t="str">
        <f t="shared" si="11"/>
        <v/>
      </c>
    </row>
    <row r="9" ht="30.0" customHeight="1">
      <c r="A9" s="26" t="str">
        <f t="shared" si="12"/>
        <v>#N/A</v>
      </c>
      <c r="B9" s="40" t="str">
        <f t="shared" si="1"/>
        <v/>
      </c>
      <c r="C9" s="40" t="str">
        <f t="shared" si="2"/>
        <v/>
      </c>
      <c r="D9" s="41" t="str">
        <f t="shared" si="3"/>
        <v/>
      </c>
      <c r="E9" s="42">
        <v>6.0</v>
      </c>
      <c r="F9" s="43" t="str">
        <f t="shared" si="4"/>
        <v/>
      </c>
      <c r="G9" s="43" t="str">
        <f t="shared" si="5"/>
        <v/>
      </c>
      <c r="H9" s="44" t="str">
        <f t="shared" si="6"/>
        <v/>
      </c>
      <c r="I9" s="44" t="str">
        <f t="shared" si="7"/>
        <v/>
      </c>
      <c r="J9" s="44" t="str">
        <f t="shared" si="8"/>
        <v/>
      </c>
      <c r="K9" s="43" t="str">
        <f t="shared" si="9"/>
        <v/>
      </c>
      <c r="L9" s="43" t="str">
        <f t="shared" si="10"/>
        <v/>
      </c>
      <c r="M9" s="43" t="str">
        <f t="shared" si="11"/>
        <v/>
      </c>
    </row>
    <row r="10" ht="30.0" customHeight="1">
      <c r="A10" s="26" t="str">
        <f t="shared" si="12"/>
        <v>#N/A</v>
      </c>
      <c r="B10" s="40" t="str">
        <f t="shared" si="1"/>
        <v/>
      </c>
      <c r="C10" s="40" t="str">
        <f t="shared" si="2"/>
        <v/>
      </c>
      <c r="D10" s="41" t="str">
        <f t="shared" si="3"/>
        <v/>
      </c>
      <c r="E10" s="42">
        <v>7.0</v>
      </c>
      <c r="F10" s="43" t="str">
        <f t="shared" si="4"/>
        <v/>
      </c>
      <c r="G10" s="43" t="str">
        <f t="shared" si="5"/>
        <v/>
      </c>
      <c r="H10" s="44" t="str">
        <f t="shared" si="6"/>
        <v/>
      </c>
      <c r="I10" s="44" t="str">
        <f t="shared" si="7"/>
        <v/>
      </c>
      <c r="J10" s="44" t="str">
        <f t="shared" si="8"/>
        <v/>
      </c>
      <c r="K10" s="43" t="str">
        <f t="shared" si="9"/>
        <v/>
      </c>
      <c r="L10" s="43" t="str">
        <f t="shared" si="10"/>
        <v/>
      </c>
      <c r="M10" s="43" t="str">
        <f t="shared" si="11"/>
        <v/>
      </c>
    </row>
    <row r="11" ht="30.0" customHeight="1">
      <c r="A11" s="26" t="str">
        <f t="shared" si="12"/>
        <v>#N/A</v>
      </c>
      <c r="B11" s="40" t="str">
        <f t="shared" si="1"/>
        <v/>
      </c>
      <c r="C11" s="40" t="str">
        <f t="shared" si="2"/>
        <v/>
      </c>
      <c r="D11" s="41" t="str">
        <f t="shared" si="3"/>
        <v/>
      </c>
      <c r="E11" s="42">
        <v>8.0</v>
      </c>
      <c r="F11" s="43" t="str">
        <f t="shared" si="4"/>
        <v/>
      </c>
      <c r="G11" s="43" t="str">
        <f t="shared" si="5"/>
        <v/>
      </c>
      <c r="H11" s="44" t="str">
        <f t="shared" si="6"/>
        <v/>
      </c>
      <c r="I11" s="44" t="str">
        <f t="shared" si="7"/>
        <v/>
      </c>
      <c r="J11" s="44" t="str">
        <f t="shared" si="8"/>
        <v/>
      </c>
      <c r="K11" s="43" t="str">
        <f t="shared" si="9"/>
        <v/>
      </c>
      <c r="L11" s="43" t="str">
        <f t="shared" si="10"/>
        <v/>
      </c>
      <c r="M11" s="43" t="str">
        <f t="shared" si="11"/>
        <v/>
      </c>
    </row>
    <row r="12" ht="30.0" customHeight="1">
      <c r="A12" s="26" t="str">
        <f t="shared" si="12"/>
        <v>#N/A</v>
      </c>
      <c r="B12" s="40" t="str">
        <f t="shared" si="1"/>
        <v/>
      </c>
      <c r="C12" s="40" t="str">
        <f t="shared" si="2"/>
        <v/>
      </c>
      <c r="D12" s="41" t="str">
        <f t="shared" si="3"/>
        <v/>
      </c>
      <c r="E12" s="42">
        <v>9.0</v>
      </c>
      <c r="F12" s="43" t="str">
        <f t="shared" si="4"/>
        <v/>
      </c>
      <c r="G12" s="43" t="str">
        <f t="shared" si="5"/>
        <v/>
      </c>
      <c r="H12" s="44" t="str">
        <f t="shared" si="6"/>
        <v/>
      </c>
      <c r="I12" s="44" t="str">
        <f t="shared" si="7"/>
        <v/>
      </c>
      <c r="J12" s="44" t="str">
        <f t="shared" si="8"/>
        <v/>
      </c>
      <c r="K12" s="43" t="str">
        <f t="shared" si="9"/>
        <v/>
      </c>
      <c r="L12" s="43" t="str">
        <f t="shared" si="10"/>
        <v/>
      </c>
      <c r="M12" s="43" t="str">
        <f t="shared" si="11"/>
        <v/>
      </c>
    </row>
    <row r="13" ht="30.0" customHeight="1">
      <c r="A13" s="26" t="str">
        <f t="shared" si="12"/>
        <v>#N/A</v>
      </c>
      <c r="B13" s="40" t="str">
        <f t="shared" si="1"/>
        <v/>
      </c>
      <c r="C13" s="40" t="str">
        <f t="shared" si="2"/>
        <v/>
      </c>
      <c r="D13" s="41" t="str">
        <f t="shared" si="3"/>
        <v/>
      </c>
      <c r="E13" s="42">
        <v>10.0</v>
      </c>
      <c r="F13" s="43" t="str">
        <f t="shared" si="4"/>
        <v/>
      </c>
      <c r="G13" s="43" t="str">
        <f t="shared" si="5"/>
        <v/>
      </c>
      <c r="H13" s="44" t="str">
        <f t="shared" si="6"/>
        <v/>
      </c>
      <c r="I13" s="44" t="str">
        <f t="shared" si="7"/>
        <v/>
      </c>
      <c r="J13" s="44" t="str">
        <f t="shared" si="8"/>
        <v/>
      </c>
      <c r="K13" s="43" t="str">
        <f t="shared" si="9"/>
        <v/>
      </c>
      <c r="L13" s="43" t="str">
        <f t="shared" si="10"/>
        <v/>
      </c>
      <c r="M13" s="43" t="str">
        <f t="shared" si="11"/>
        <v/>
      </c>
    </row>
    <row r="14" ht="30.0" customHeight="1">
      <c r="A14" s="26" t="str">
        <f t="shared" si="12"/>
        <v>#N/A</v>
      </c>
      <c r="B14" s="40" t="str">
        <f t="shared" si="1"/>
        <v/>
      </c>
      <c r="C14" s="40" t="str">
        <f t="shared" si="2"/>
        <v/>
      </c>
      <c r="D14" s="41" t="str">
        <f t="shared" si="3"/>
        <v/>
      </c>
      <c r="E14" s="42">
        <v>11.0</v>
      </c>
      <c r="F14" s="43" t="str">
        <f t="shared" si="4"/>
        <v/>
      </c>
      <c r="G14" s="43" t="str">
        <f t="shared" si="5"/>
        <v/>
      </c>
      <c r="H14" s="44" t="str">
        <f t="shared" si="6"/>
        <v/>
      </c>
      <c r="I14" s="44" t="str">
        <f t="shared" si="7"/>
        <v/>
      </c>
      <c r="J14" s="44" t="str">
        <f t="shared" si="8"/>
        <v/>
      </c>
      <c r="K14" s="43" t="str">
        <f t="shared" si="9"/>
        <v/>
      </c>
      <c r="L14" s="43" t="str">
        <f t="shared" si="10"/>
        <v/>
      </c>
      <c r="M14" s="43" t="str">
        <f t="shared" si="11"/>
        <v/>
      </c>
    </row>
    <row r="15" ht="30.0" customHeight="1">
      <c r="A15" s="26" t="str">
        <f t="shared" si="12"/>
        <v>#N/A</v>
      </c>
      <c r="B15" s="40" t="str">
        <f t="shared" si="1"/>
        <v/>
      </c>
      <c r="C15" s="40" t="str">
        <f t="shared" si="2"/>
        <v/>
      </c>
      <c r="D15" s="41" t="str">
        <f t="shared" si="3"/>
        <v/>
      </c>
      <c r="E15" s="42">
        <v>12.0</v>
      </c>
      <c r="F15" s="43" t="str">
        <f t="shared" si="4"/>
        <v/>
      </c>
      <c r="G15" s="43" t="str">
        <f t="shared" si="5"/>
        <v/>
      </c>
      <c r="H15" s="44" t="str">
        <f t="shared" si="6"/>
        <v/>
      </c>
      <c r="I15" s="44" t="str">
        <f t="shared" si="7"/>
        <v/>
      </c>
      <c r="J15" s="44" t="str">
        <f t="shared" si="8"/>
        <v/>
      </c>
      <c r="K15" s="43" t="str">
        <f t="shared" si="9"/>
        <v/>
      </c>
      <c r="L15" s="43" t="str">
        <f t="shared" si="10"/>
        <v/>
      </c>
      <c r="M15" s="43" t="str">
        <f t="shared" si="11"/>
        <v/>
      </c>
    </row>
    <row r="16" ht="30.0" customHeight="1">
      <c r="A16" s="26" t="str">
        <f t="shared" si="12"/>
        <v>#N/A</v>
      </c>
      <c r="B16" s="40" t="str">
        <f t="shared" si="1"/>
        <v/>
      </c>
      <c r="C16" s="40" t="str">
        <f t="shared" si="2"/>
        <v/>
      </c>
      <c r="D16" s="41" t="str">
        <f t="shared" si="3"/>
        <v/>
      </c>
      <c r="E16" s="42">
        <v>13.0</v>
      </c>
      <c r="F16" s="43" t="str">
        <f t="shared" si="4"/>
        <v/>
      </c>
      <c r="G16" s="43" t="str">
        <f t="shared" si="5"/>
        <v/>
      </c>
      <c r="H16" s="44" t="str">
        <f t="shared" si="6"/>
        <v/>
      </c>
      <c r="I16" s="44" t="str">
        <f t="shared" si="7"/>
        <v/>
      </c>
      <c r="J16" s="44" t="str">
        <f t="shared" si="8"/>
        <v/>
      </c>
      <c r="K16" s="43" t="str">
        <f t="shared" si="9"/>
        <v/>
      </c>
      <c r="L16" s="43" t="str">
        <f t="shared" si="10"/>
        <v/>
      </c>
      <c r="M16" s="43" t="str">
        <f t="shared" si="11"/>
        <v/>
      </c>
    </row>
    <row r="17" ht="30.0" customHeight="1">
      <c r="A17" s="26" t="str">
        <f t="shared" si="12"/>
        <v>#N/A</v>
      </c>
      <c r="B17" s="40" t="str">
        <f t="shared" si="1"/>
        <v/>
      </c>
      <c r="C17" s="40" t="str">
        <f t="shared" si="2"/>
        <v/>
      </c>
      <c r="D17" s="41" t="str">
        <f t="shared" si="3"/>
        <v/>
      </c>
      <c r="E17" s="42">
        <v>14.0</v>
      </c>
      <c r="F17" s="43" t="str">
        <f t="shared" si="4"/>
        <v/>
      </c>
      <c r="G17" s="43" t="str">
        <f t="shared" si="5"/>
        <v/>
      </c>
      <c r="H17" s="44" t="str">
        <f t="shared" si="6"/>
        <v/>
      </c>
      <c r="I17" s="44" t="str">
        <f t="shared" si="7"/>
        <v/>
      </c>
      <c r="J17" s="44" t="str">
        <f t="shared" si="8"/>
        <v/>
      </c>
      <c r="K17" s="43" t="str">
        <f t="shared" si="9"/>
        <v/>
      </c>
      <c r="L17" s="43" t="str">
        <f t="shared" si="10"/>
        <v/>
      </c>
      <c r="M17" s="43" t="str">
        <f t="shared" si="11"/>
        <v/>
      </c>
    </row>
    <row r="18" ht="30.0" customHeight="1">
      <c r="A18" s="26" t="str">
        <f t="shared" si="12"/>
        <v>#N/A</v>
      </c>
      <c r="B18" s="40" t="str">
        <f t="shared" si="1"/>
        <v/>
      </c>
      <c r="C18" s="40" t="str">
        <f t="shared" si="2"/>
        <v/>
      </c>
      <c r="D18" s="41" t="str">
        <f t="shared" si="3"/>
        <v/>
      </c>
      <c r="E18" s="42">
        <v>15.0</v>
      </c>
      <c r="F18" s="43" t="str">
        <f t="shared" si="4"/>
        <v/>
      </c>
      <c r="G18" s="43" t="str">
        <f t="shared" si="5"/>
        <v/>
      </c>
      <c r="H18" s="44" t="str">
        <f t="shared" si="6"/>
        <v/>
      </c>
      <c r="I18" s="44" t="str">
        <f t="shared" si="7"/>
        <v/>
      </c>
      <c r="J18" s="44" t="str">
        <f t="shared" si="8"/>
        <v/>
      </c>
      <c r="K18" s="43" t="str">
        <f t="shared" si="9"/>
        <v/>
      </c>
      <c r="L18" s="43" t="str">
        <f t="shared" si="10"/>
        <v/>
      </c>
      <c r="M18" s="43" t="str">
        <f t="shared" si="11"/>
        <v/>
      </c>
    </row>
    <row r="19" ht="30.0" customHeight="1">
      <c r="A19" s="26" t="str">
        <f t="shared" si="12"/>
        <v>#N/A</v>
      </c>
      <c r="B19" s="40" t="str">
        <f t="shared" si="1"/>
        <v/>
      </c>
      <c r="C19" s="40" t="str">
        <f t="shared" si="2"/>
        <v/>
      </c>
      <c r="D19" s="41" t="str">
        <f t="shared" si="3"/>
        <v/>
      </c>
      <c r="E19" s="42">
        <v>16.0</v>
      </c>
      <c r="F19" s="43" t="str">
        <f t="shared" si="4"/>
        <v/>
      </c>
      <c r="G19" s="43" t="str">
        <f t="shared" si="5"/>
        <v/>
      </c>
      <c r="H19" s="44" t="str">
        <f t="shared" si="6"/>
        <v/>
      </c>
      <c r="I19" s="44" t="str">
        <f t="shared" si="7"/>
        <v/>
      </c>
      <c r="J19" s="44" t="str">
        <f t="shared" si="8"/>
        <v/>
      </c>
      <c r="K19" s="43" t="str">
        <f t="shared" si="9"/>
        <v/>
      </c>
      <c r="L19" s="43" t="str">
        <f t="shared" si="10"/>
        <v/>
      </c>
      <c r="M19" s="43" t="str">
        <f t="shared" si="11"/>
        <v/>
      </c>
    </row>
    <row r="20" ht="30.0" customHeight="1">
      <c r="A20" s="26" t="str">
        <f t="shared" si="12"/>
        <v>#N/A</v>
      </c>
      <c r="B20" s="40" t="str">
        <f t="shared" si="1"/>
        <v/>
      </c>
      <c r="C20" s="40" t="str">
        <f t="shared" si="2"/>
        <v/>
      </c>
      <c r="D20" s="41" t="str">
        <f t="shared" si="3"/>
        <v/>
      </c>
      <c r="E20" s="42">
        <v>17.0</v>
      </c>
      <c r="F20" s="43" t="str">
        <f t="shared" si="4"/>
        <v/>
      </c>
      <c r="G20" s="43" t="str">
        <f t="shared" si="5"/>
        <v/>
      </c>
      <c r="H20" s="44" t="str">
        <f t="shared" si="6"/>
        <v/>
      </c>
      <c r="I20" s="44" t="str">
        <f t="shared" si="7"/>
        <v/>
      </c>
      <c r="J20" s="44" t="str">
        <f t="shared" si="8"/>
        <v/>
      </c>
      <c r="K20" s="43" t="str">
        <f t="shared" si="9"/>
        <v/>
      </c>
      <c r="L20" s="43" t="str">
        <f t="shared" si="10"/>
        <v/>
      </c>
      <c r="M20" s="43" t="str">
        <f t="shared" si="11"/>
        <v/>
      </c>
    </row>
    <row r="21" ht="30.0" customHeight="1">
      <c r="A21" s="26" t="str">
        <f t="shared" si="12"/>
        <v>#N/A</v>
      </c>
      <c r="B21" s="40" t="str">
        <f t="shared" si="1"/>
        <v/>
      </c>
      <c r="C21" s="40" t="str">
        <f t="shared" si="2"/>
        <v/>
      </c>
      <c r="D21" s="41" t="str">
        <f t="shared" si="3"/>
        <v/>
      </c>
      <c r="E21" s="42">
        <v>18.0</v>
      </c>
      <c r="F21" s="43" t="str">
        <f t="shared" si="4"/>
        <v/>
      </c>
      <c r="G21" s="43" t="str">
        <f t="shared" si="5"/>
        <v/>
      </c>
      <c r="H21" s="44" t="str">
        <f t="shared" si="6"/>
        <v/>
      </c>
      <c r="I21" s="44" t="str">
        <f t="shared" si="7"/>
        <v/>
      </c>
      <c r="J21" s="44" t="str">
        <f t="shared" si="8"/>
        <v/>
      </c>
      <c r="K21" s="43" t="str">
        <f t="shared" si="9"/>
        <v/>
      </c>
      <c r="L21" s="43" t="str">
        <f t="shared" si="10"/>
        <v/>
      </c>
      <c r="M21" s="43" t="str">
        <f t="shared" si="11"/>
        <v/>
      </c>
    </row>
    <row r="22" ht="30.0" customHeight="1">
      <c r="A22" s="26" t="str">
        <f t="shared" si="12"/>
        <v>#N/A</v>
      </c>
      <c r="B22" s="40" t="str">
        <f t="shared" si="1"/>
        <v/>
      </c>
      <c r="C22" s="40" t="str">
        <f t="shared" si="2"/>
        <v/>
      </c>
      <c r="D22" s="41" t="str">
        <f t="shared" si="3"/>
        <v/>
      </c>
      <c r="E22" s="42">
        <v>19.0</v>
      </c>
      <c r="F22" s="43" t="str">
        <f t="shared" si="4"/>
        <v/>
      </c>
      <c r="G22" s="43" t="str">
        <f t="shared" si="5"/>
        <v/>
      </c>
      <c r="H22" s="44" t="str">
        <f t="shared" si="6"/>
        <v/>
      </c>
      <c r="I22" s="44" t="str">
        <f t="shared" si="7"/>
        <v/>
      </c>
      <c r="J22" s="44" t="str">
        <f t="shared" si="8"/>
        <v/>
      </c>
      <c r="K22" s="43" t="str">
        <f t="shared" si="9"/>
        <v/>
      </c>
      <c r="L22" s="43" t="str">
        <f t="shared" si="10"/>
        <v/>
      </c>
      <c r="M22" s="43" t="str">
        <f t="shared" si="11"/>
        <v/>
      </c>
    </row>
    <row r="23" ht="30.0" customHeight="1">
      <c r="A23" s="26" t="str">
        <f t="shared" si="12"/>
        <v>#N/A</v>
      </c>
      <c r="B23" s="40" t="str">
        <f t="shared" si="1"/>
        <v/>
      </c>
      <c r="C23" s="40" t="str">
        <f t="shared" si="2"/>
        <v/>
      </c>
      <c r="D23" s="41" t="str">
        <f t="shared" si="3"/>
        <v/>
      </c>
      <c r="E23" s="42">
        <v>20.0</v>
      </c>
      <c r="F23" s="43" t="str">
        <f t="shared" si="4"/>
        <v/>
      </c>
      <c r="G23" s="43" t="str">
        <f t="shared" si="5"/>
        <v/>
      </c>
      <c r="H23" s="44" t="str">
        <f t="shared" si="6"/>
        <v/>
      </c>
      <c r="I23" s="44" t="str">
        <f t="shared" si="7"/>
        <v/>
      </c>
      <c r="J23" s="44" t="str">
        <f t="shared" si="8"/>
        <v/>
      </c>
      <c r="K23" s="43" t="str">
        <f t="shared" si="9"/>
        <v/>
      </c>
      <c r="L23" s="43" t="str">
        <f t="shared" si="10"/>
        <v/>
      </c>
      <c r="M23" s="43" t="str">
        <f t="shared" si="11"/>
        <v/>
      </c>
    </row>
    <row r="24" ht="30.0" customHeight="1">
      <c r="A24" s="26" t="str">
        <f t="shared" si="12"/>
        <v>#N/A</v>
      </c>
      <c r="B24" s="40" t="str">
        <f t="shared" si="1"/>
        <v/>
      </c>
      <c r="C24" s="40" t="str">
        <f t="shared" si="2"/>
        <v/>
      </c>
      <c r="D24" s="41" t="str">
        <f t="shared" si="3"/>
        <v/>
      </c>
      <c r="E24" s="42">
        <v>21.0</v>
      </c>
      <c r="F24" s="43" t="str">
        <f t="shared" si="4"/>
        <v/>
      </c>
      <c r="G24" s="43" t="str">
        <f t="shared" si="5"/>
        <v/>
      </c>
      <c r="H24" s="44" t="str">
        <f t="shared" si="6"/>
        <v/>
      </c>
      <c r="I24" s="44" t="str">
        <f t="shared" si="7"/>
        <v/>
      </c>
      <c r="J24" s="44" t="str">
        <f t="shared" si="8"/>
        <v/>
      </c>
      <c r="K24" s="43" t="str">
        <f t="shared" si="9"/>
        <v/>
      </c>
      <c r="L24" s="43" t="str">
        <f t="shared" si="10"/>
        <v/>
      </c>
      <c r="M24" s="43" t="str">
        <f t="shared" si="11"/>
        <v/>
      </c>
    </row>
    <row r="25" ht="30.0" customHeight="1">
      <c r="A25" s="26" t="str">
        <f t="shared" si="12"/>
        <v>#N/A</v>
      </c>
      <c r="B25" s="40" t="str">
        <f t="shared" si="1"/>
        <v/>
      </c>
      <c r="C25" s="40" t="str">
        <f t="shared" si="2"/>
        <v/>
      </c>
      <c r="D25" s="41" t="str">
        <f t="shared" si="3"/>
        <v/>
      </c>
      <c r="E25" s="42">
        <v>22.0</v>
      </c>
      <c r="F25" s="43" t="str">
        <f t="shared" si="4"/>
        <v/>
      </c>
      <c r="G25" s="43" t="str">
        <f t="shared" si="5"/>
        <v/>
      </c>
      <c r="H25" s="44" t="str">
        <f t="shared" si="6"/>
        <v/>
      </c>
      <c r="I25" s="44" t="str">
        <f t="shared" si="7"/>
        <v/>
      </c>
      <c r="J25" s="44" t="str">
        <f t="shared" si="8"/>
        <v/>
      </c>
      <c r="K25" s="43" t="str">
        <f t="shared" si="9"/>
        <v/>
      </c>
      <c r="L25" s="43" t="str">
        <f t="shared" si="10"/>
        <v/>
      </c>
      <c r="M25" s="43" t="str">
        <f t="shared" si="11"/>
        <v/>
      </c>
    </row>
    <row r="26" ht="30.0" customHeight="1">
      <c r="A26" s="26" t="str">
        <f t="shared" si="12"/>
        <v>#N/A</v>
      </c>
      <c r="B26" s="40" t="str">
        <f t="shared" si="1"/>
        <v/>
      </c>
      <c r="C26" s="40" t="str">
        <f t="shared" si="2"/>
        <v/>
      </c>
      <c r="D26" s="41" t="str">
        <f t="shared" si="3"/>
        <v/>
      </c>
      <c r="E26" s="42">
        <v>23.0</v>
      </c>
      <c r="F26" s="43" t="str">
        <f t="shared" si="4"/>
        <v/>
      </c>
      <c r="G26" s="43" t="str">
        <f t="shared" si="5"/>
        <v/>
      </c>
      <c r="H26" s="44" t="str">
        <f t="shared" si="6"/>
        <v/>
      </c>
      <c r="I26" s="44" t="str">
        <f t="shared" si="7"/>
        <v/>
      </c>
      <c r="J26" s="44" t="str">
        <f t="shared" si="8"/>
        <v/>
      </c>
      <c r="K26" s="43" t="str">
        <f t="shared" si="9"/>
        <v/>
      </c>
      <c r="L26" s="43" t="str">
        <f t="shared" si="10"/>
        <v/>
      </c>
      <c r="M26" s="43" t="str">
        <f t="shared" si="11"/>
        <v/>
      </c>
    </row>
    <row r="27" ht="30.0" customHeight="1">
      <c r="A27" s="26" t="str">
        <f t="shared" si="12"/>
        <v>#N/A</v>
      </c>
      <c r="B27" s="40" t="str">
        <f t="shared" si="1"/>
        <v/>
      </c>
      <c r="C27" s="40" t="str">
        <f t="shared" si="2"/>
        <v/>
      </c>
      <c r="D27" s="41" t="str">
        <f t="shared" si="3"/>
        <v/>
      </c>
      <c r="E27" s="42">
        <v>24.0</v>
      </c>
      <c r="F27" s="43" t="str">
        <f t="shared" si="4"/>
        <v/>
      </c>
      <c r="G27" s="43" t="str">
        <f t="shared" si="5"/>
        <v/>
      </c>
      <c r="H27" s="44" t="str">
        <f t="shared" si="6"/>
        <v/>
      </c>
      <c r="I27" s="44" t="str">
        <f t="shared" si="7"/>
        <v/>
      </c>
      <c r="J27" s="44" t="str">
        <f t="shared" si="8"/>
        <v/>
      </c>
      <c r="K27" s="43" t="str">
        <f t="shared" si="9"/>
        <v/>
      </c>
      <c r="L27" s="43" t="str">
        <f t="shared" si="10"/>
        <v/>
      </c>
      <c r="M27" s="43" t="str">
        <f t="shared" si="11"/>
        <v/>
      </c>
    </row>
    <row r="28" ht="30.0" customHeight="1">
      <c r="A28" s="26" t="str">
        <f t="shared" si="12"/>
        <v>#N/A</v>
      </c>
      <c r="B28" s="40" t="str">
        <f t="shared" si="1"/>
        <v/>
      </c>
      <c r="C28" s="40" t="str">
        <f t="shared" si="2"/>
        <v/>
      </c>
      <c r="D28" s="41" t="str">
        <f t="shared" si="3"/>
        <v/>
      </c>
      <c r="E28" s="42">
        <v>25.0</v>
      </c>
      <c r="F28" s="43" t="str">
        <f t="shared" si="4"/>
        <v/>
      </c>
      <c r="G28" s="43" t="str">
        <f t="shared" si="5"/>
        <v/>
      </c>
      <c r="H28" s="44" t="str">
        <f t="shared" si="6"/>
        <v/>
      </c>
      <c r="I28" s="44" t="str">
        <f t="shared" si="7"/>
        <v/>
      </c>
      <c r="J28" s="44" t="str">
        <f t="shared" si="8"/>
        <v/>
      </c>
      <c r="K28" s="43" t="str">
        <f t="shared" si="9"/>
        <v/>
      </c>
      <c r="L28" s="43" t="str">
        <f t="shared" si="10"/>
        <v/>
      </c>
      <c r="M28" s="43" t="str">
        <f t="shared" si="11"/>
        <v/>
      </c>
    </row>
    <row r="29" ht="30.0" customHeight="1">
      <c r="A29" s="26" t="str">
        <f t="shared" si="12"/>
        <v>#N/A</v>
      </c>
      <c r="B29" s="40" t="str">
        <f t="shared" si="1"/>
        <v/>
      </c>
      <c r="C29" s="40" t="str">
        <f t="shared" si="2"/>
        <v/>
      </c>
      <c r="D29" s="41" t="str">
        <f t="shared" si="3"/>
        <v/>
      </c>
      <c r="E29" s="42">
        <v>26.0</v>
      </c>
      <c r="F29" s="43" t="str">
        <f t="shared" si="4"/>
        <v/>
      </c>
      <c r="G29" s="43" t="str">
        <f t="shared" si="5"/>
        <v/>
      </c>
      <c r="H29" s="44" t="str">
        <f t="shared" si="6"/>
        <v/>
      </c>
      <c r="I29" s="44" t="str">
        <f t="shared" si="7"/>
        <v/>
      </c>
      <c r="J29" s="44" t="str">
        <f t="shared" si="8"/>
        <v/>
      </c>
      <c r="K29" s="43" t="str">
        <f t="shared" si="9"/>
        <v/>
      </c>
      <c r="L29" s="43" t="str">
        <f t="shared" si="10"/>
        <v/>
      </c>
      <c r="M29" s="43" t="str">
        <f t="shared" si="11"/>
        <v/>
      </c>
    </row>
    <row r="30" ht="30.0" customHeight="1">
      <c r="A30" s="26" t="str">
        <f t="shared" si="12"/>
        <v>#N/A</v>
      </c>
      <c r="B30" s="40" t="str">
        <f t="shared" si="1"/>
        <v/>
      </c>
      <c r="C30" s="40" t="str">
        <f t="shared" si="2"/>
        <v/>
      </c>
      <c r="D30" s="41" t="str">
        <f t="shared" si="3"/>
        <v/>
      </c>
      <c r="E30" s="42">
        <v>27.0</v>
      </c>
      <c r="F30" s="43" t="str">
        <f t="shared" si="4"/>
        <v/>
      </c>
      <c r="G30" s="43" t="str">
        <f t="shared" si="5"/>
        <v/>
      </c>
      <c r="H30" s="44" t="str">
        <f t="shared" si="6"/>
        <v/>
      </c>
      <c r="I30" s="44" t="str">
        <f t="shared" si="7"/>
        <v/>
      </c>
      <c r="J30" s="44" t="str">
        <f t="shared" si="8"/>
        <v/>
      </c>
      <c r="K30" s="43" t="str">
        <f t="shared" si="9"/>
        <v/>
      </c>
      <c r="L30" s="43" t="str">
        <f t="shared" si="10"/>
        <v/>
      </c>
      <c r="M30" s="43" t="str">
        <f t="shared" si="11"/>
        <v/>
      </c>
    </row>
    <row r="31" ht="30.0" customHeight="1">
      <c r="A31" s="26" t="str">
        <f t="shared" si="12"/>
        <v>#N/A</v>
      </c>
      <c r="B31" s="40" t="str">
        <f t="shared" si="1"/>
        <v/>
      </c>
      <c r="C31" s="40" t="str">
        <f t="shared" si="2"/>
        <v/>
      </c>
      <c r="D31" s="41" t="str">
        <f t="shared" si="3"/>
        <v/>
      </c>
      <c r="E31" s="42">
        <v>28.0</v>
      </c>
      <c r="F31" s="43" t="str">
        <f t="shared" si="4"/>
        <v/>
      </c>
      <c r="G31" s="43" t="str">
        <f t="shared" si="5"/>
        <v/>
      </c>
      <c r="H31" s="44" t="str">
        <f t="shared" si="6"/>
        <v/>
      </c>
      <c r="I31" s="44" t="str">
        <f t="shared" si="7"/>
        <v/>
      </c>
      <c r="J31" s="44" t="str">
        <f t="shared" si="8"/>
        <v/>
      </c>
      <c r="K31" s="43" t="str">
        <f t="shared" si="9"/>
        <v/>
      </c>
      <c r="L31" s="43" t="str">
        <f t="shared" si="10"/>
        <v/>
      </c>
      <c r="M31" s="43" t="str">
        <f t="shared" si="11"/>
        <v/>
      </c>
    </row>
    <row r="32" ht="30.0" customHeight="1">
      <c r="A32" s="26" t="str">
        <f t="shared" si="12"/>
        <v>#N/A</v>
      </c>
      <c r="B32" s="40" t="str">
        <f t="shared" si="1"/>
        <v/>
      </c>
      <c r="C32" s="40" t="str">
        <f t="shared" si="2"/>
        <v/>
      </c>
      <c r="D32" s="41" t="str">
        <f t="shared" si="3"/>
        <v/>
      </c>
      <c r="E32" s="42">
        <v>29.0</v>
      </c>
      <c r="F32" s="43" t="str">
        <f t="shared" si="4"/>
        <v/>
      </c>
      <c r="G32" s="43" t="str">
        <f t="shared" si="5"/>
        <v/>
      </c>
      <c r="H32" s="44" t="str">
        <f t="shared" si="6"/>
        <v/>
      </c>
      <c r="I32" s="44" t="str">
        <f t="shared" si="7"/>
        <v/>
      </c>
      <c r="J32" s="44" t="str">
        <f t="shared" si="8"/>
        <v/>
      </c>
      <c r="K32" s="43" t="str">
        <f t="shared" si="9"/>
        <v/>
      </c>
      <c r="L32" s="43" t="str">
        <f t="shared" si="10"/>
        <v/>
      </c>
      <c r="M32" s="43" t="str">
        <f t="shared" si="11"/>
        <v/>
      </c>
    </row>
    <row r="33" ht="30.0" customHeight="1">
      <c r="A33" s="26" t="str">
        <f t="shared" si="12"/>
        <v>#N/A</v>
      </c>
      <c r="B33" s="40" t="str">
        <f t="shared" si="1"/>
        <v/>
      </c>
      <c r="C33" s="40" t="str">
        <f t="shared" si="2"/>
        <v/>
      </c>
      <c r="D33" s="41" t="str">
        <f t="shared" si="3"/>
        <v/>
      </c>
      <c r="E33" s="42">
        <v>30.0</v>
      </c>
      <c r="F33" s="43" t="str">
        <f t="shared" si="4"/>
        <v/>
      </c>
      <c r="G33" s="43" t="str">
        <f t="shared" si="5"/>
        <v/>
      </c>
      <c r="H33" s="44" t="str">
        <f t="shared" si="6"/>
        <v/>
      </c>
      <c r="I33" s="44" t="str">
        <f t="shared" si="7"/>
        <v/>
      </c>
      <c r="J33" s="44" t="str">
        <f t="shared" si="8"/>
        <v/>
      </c>
      <c r="K33" s="43" t="str">
        <f t="shared" si="9"/>
        <v/>
      </c>
      <c r="L33" s="43" t="str">
        <f t="shared" si="10"/>
        <v/>
      </c>
      <c r="M33" s="43" t="str">
        <f t="shared" si="11"/>
        <v/>
      </c>
    </row>
    <row r="34">
      <c r="A34" s="41"/>
      <c r="B34" s="45"/>
      <c r="C34" s="45"/>
      <c r="D34" s="41"/>
      <c r="E34" s="46"/>
      <c r="F34" s="47"/>
      <c r="G34" s="47"/>
      <c r="H34" s="41"/>
      <c r="I34" s="41"/>
      <c r="J34" s="41"/>
      <c r="K34" s="47"/>
      <c r="L34" s="47"/>
      <c r="M34" s="47"/>
    </row>
    <row r="35">
      <c r="A35" s="41"/>
      <c r="B35" s="41"/>
      <c r="C35" s="41"/>
      <c r="D35" s="41"/>
      <c r="E35" s="46"/>
      <c r="G35" s="49" t="s">
        <v>293</v>
      </c>
      <c r="H35" s="41"/>
      <c r="I35" s="41"/>
      <c r="J35" s="41"/>
      <c r="K35" s="47"/>
      <c r="M35" s="48" t="str">
        <f>Sheet3!E14</f>
        <v>Turi,      Desember 2020</v>
      </c>
    </row>
    <row r="36">
      <c r="A36" s="41"/>
      <c r="B36" s="41"/>
      <c r="C36" s="41"/>
      <c r="D36" s="41"/>
      <c r="E36" s="46"/>
      <c r="G36" s="49" t="s">
        <v>294</v>
      </c>
      <c r="H36" s="41"/>
      <c r="I36" s="41"/>
      <c r="J36" s="41"/>
      <c r="K36" s="47"/>
      <c r="M36" s="3" t="s">
        <v>287</v>
      </c>
    </row>
    <row r="37">
      <c r="A37" s="41"/>
      <c r="B37" s="41"/>
      <c r="C37" s="41"/>
      <c r="D37" s="41"/>
      <c r="E37" s="46"/>
      <c r="H37" s="41"/>
      <c r="I37" s="41"/>
      <c r="J37" s="41"/>
      <c r="K37" s="47"/>
      <c r="L37" s="47"/>
      <c r="M37" s="47"/>
    </row>
    <row r="38">
      <c r="A38" s="41"/>
      <c r="B38" s="41"/>
      <c r="C38" s="41"/>
      <c r="D38" s="41"/>
      <c r="E38" s="46"/>
      <c r="G38" s="50"/>
      <c r="H38" s="41"/>
      <c r="I38" s="41"/>
      <c r="J38" s="41"/>
      <c r="K38" s="47"/>
      <c r="L38" s="47"/>
      <c r="M38" s="47"/>
    </row>
    <row r="39">
      <c r="A39" s="41"/>
      <c r="B39" s="41"/>
      <c r="C39" s="41"/>
      <c r="D39" s="41"/>
      <c r="E39" s="46"/>
      <c r="G39" s="50"/>
      <c r="H39" s="41"/>
      <c r="I39" s="41"/>
      <c r="J39" s="41"/>
      <c r="K39" s="47"/>
      <c r="L39" s="47"/>
      <c r="M39" s="47"/>
    </row>
    <row r="40">
      <c r="A40" s="41"/>
      <c r="B40" s="41"/>
      <c r="C40" s="41"/>
      <c r="D40" s="41"/>
      <c r="E40" s="46"/>
      <c r="G40" s="50"/>
      <c r="H40" s="41"/>
      <c r="I40" s="41"/>
      <c r="J40" s="41"/>
      <c r="K40" s="47"/>
      <c r="L40" s="47"/>
    </row>
    <row r="41">
      <c r="A41" s="41"/>
      <c r="B41" s="41"/>
      <c r="C41" s="41"/>
      <c r="D41" s="41"/>
      <c r="E41" s="46"/>
      <c r="G41" s="49" t="s">
        <v>295</v>
      </c>
      <c r="H41" s="41"/>
      <c r="I41" s="41"/>
      <c r="J41" s="41"/>
      <c r="K41" s="47"/>
      <c r="L41" s="47"/>
      <c r="M41" s="48" t="str">
        <f t="array" ref="M41">indirect("'Sheet3'!E"&amp;5)</f>
        <v>Hj. Musriatus Sa'adah,M.Pd</v>
      </c>
    </row>
    <row r="42">
      <c r="A42" s="41"/>
      <c r="B42" s="41"/>
      <c r="C42" s="41"/>
      <c r="D42" s="41"/>
      <c r="E42" s="46"/>
      <c r="F42" s="47"/>
      <c r="G42" s="49" t="s">
        <v>135</v>
      </c>
      <c r="H42" s="41"/>
      <c r="I42" s="41"/>
      <c r="J42" s="41"/>
      <c r="K42" s="47"/>
      <c r="L42" s="47"/>
      <c r="M42" s="48" t="str">
        <f t="array" ref="M42">indirect("'Sheet3'!E"&amp;6)</f>
        <v>NIP. 197201272007012006</v>
      </c>
    </row>
  </sheetData>
  <printOptions horizontalCentered="1"/>
  <pageMargins bottom="0.3" footer="0.0" header="0.0" left="0.2" right="0.2" top="1.1"/>
  <pageSetup paperSize="14" orientation="portrait" pageOrder="overThenDown"/>
  <colBreaks count="2" manualBreakCount="2">
    <brk man="1"/>
    <brk id="13" man="1"/>
  </colBreaks>
  <drawing r:id="rId1"/>
</worksheet>
</file>