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mayragonzalez/Downloads/"/>
    </mc:Choice>
  </mc:AlternateContent>
  <xr:revisionPtr revIDLastSave="0" documentId="13_ncr:1_{1CB7F101-13C0-5D4A-93F2-BA65FE808026}" xr6:coauthVersionLast="47" xr6:coauthVersionMax="47" xr10:uidLastSave="{00000000-0000-0000-0000-000000000000}"/>
  <bookViews>
    <workbookView xWindow="0" yWindow="660" windowWidth="29400" windowHeight="16800" xr2:uid="{00000000-000D-0000-FFFF-FFFF00000000}"/>
  </bookViews>
  <sheets>
    <sheet name="Calculadora" sheetId="1" r:id="rId1"/>
    <sheet name="Parámetro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C30" i="1"/>
  <c r="C29" i="1"/>
  <c r="C28" i="1"/>
  <c r="C27" i="1"/>
  <c r="C26" i="1"/>
  <c r="C13" i="1"/>
  <c r="C12" i="1"/>
  <c r="C11" i="1"/>
  <c r="C9" i="1"/>
  <c r="C8" i="1"/>
  <c r="C7" i="1"/>
  <c r="C31" i="1" l="1"/>
  <c r="C32" i="1"/>
  <c r="C10" i="1"/>
</calcChain>
</file>

<file path=xl/sharedStrings.xml><?xml version="1.0" encoding="utf-8"?>
<sst xmlns="http://schemas.openxmlformats.org/spreadsheetml/2006/main" count="130" uniqueCount="86">
  <si>
    <t>Universidad del Valle  ·  Escuela de Ingeniería Industrial ·  Período Agosto – Diciembre 2026</t>
  </si>
  <si>
    <t>Variable</t>
  </si>
  <si>
    <t>Egresado Univalle</t>
  </si>
  <si>
    <t xml:space="preserve">  📋  COMPOSICIÓN DEL VALOR DE MATRÍCULA</t>
  </si>
  <si>
    <t>Egresado + Mejor Graduando</t>
  </si>
  <si>
    <t>Concepto</t>
  </si>
  <si>
    <t>Valor</t>
  </si>
  <si>
    <t>Observación</t>
  </si>
  <si>
    <t>Egresado + Mejor Saber Pro</t>
  </si>
  <si>
    <t>Valor Matrícula (MB + DE)</t>
  </si>
  <si>
    <t>Matrícula básica + derechos especiales</t>
  </si>
  <si>
    <t>Egresado + Trabajo de Grado Meritorio</t>
  </si>
  <si>
    <t xml:space="preserve">  Matrícula Básica (80%)</t>
  </si>
  <si>
    <t>Egresado + Trabajo de Grado Laureado</t>
  </si>
  <si>
    <t xml:space="preserve">  Derechos Especiales (20%)</t>
  </si>
  <si>
    <t>Egresado + Premio nacional o internacional</t>
  </si>
  <si>
    <t>Procultura (estrato 4 en adelante)</t>
  </si>
  <si>
    <t>1.5% de matrícula básica · Ver Selector 1</t>
  </si>
  <si>
    <t>No egresado Univalle</t>
  </si>
  <si>
    <t>Otros conceptos</t>
  </si>
  <si>
    <t>Costos y gastos generales</t>
  </si>
  <si>
    <t>Tengo certificado electoral</t>
  </si>
  <si>
    <t>Póliza de accidentes personales</t>
  </si>
  <si>
    <t>Obligatoria</t>
  </si>
  <si>
    <t>Docente hora cátedra</t>
  </si>
  <si>
    <t>VALOR TOTAL SEMESTRE (sin descuentos)</t>
  </si>
  <si>
    <t>Incluye Procultura estrato 4+</t>
  </si>
  <si>
    <t>Personal nombrado Univalle</t>
  </si>
  <si>
    <t>Jubilado</t>
  </si>
  <si>
    <t xml:space="preserve">  🏠  SELECTOR 1 — ESTRATO SOCIOECONÓMICO</t>
  </si>
  <si>
    <t>Miembro de consejo</t>
  </si>
  <si>
    <t>Estrato 1, 2 o 3: exento de Procultura. Estrato 4, 5 o 6: paga Procultura.</t>
  </si>
  <si>
    <t>Hijo(a) de docente o funcionario nombrado o nombrado provisional</t>
  </si>
  <si>
    <t>Estrato socioeconómico:</t>
  </si>
  <si>
    <t>⬅  Haz clic aquí ▼</t>
  </si>
  <si>
    <t>Hijo(a) de jubilado</t>
  </si>
  <si>
    <t>Cónyuge de docente, jubilado, miembro o ex miembro de consejo académico o superior</t>
  </si>
  <si>
    <t xml:space="preserve">  🎓  SELECTOR 2 — CONDICIÓN DEL ESTUDIANTE</t>
  </si>
  <si>
    <t>Selecciona tu situación. Recuerda que solo puedes a un (1) solo beneficio</t>
  </si>
  <si>
    <t>Condición del estudiante:</t>
  </si>
  <si>
    <t xml:space="preserve">  💰  CÁLCULO FINAL — VALOR A PAGAR</t>
  </si>
  <si>
    <t>Valor calculado</t>
  </si>
  <si>
    <t>Nota</t>
  </si>
  <si>
    <t>Matrícula Básica</t>
  </si>
  <si>
    <t>Descuento según condición del estudiante (Selector 2)</t>
  </si>
  <si>
    <t>Derechos Especiales (20%)</t>
  </si>
  <si>
    <t>Procultura</t>
  </si>
  <si>
    <t>Estrato 1-3: $0 · Estrato 4+: valor de parámetros</t>
  </si>
  <si>
    <t>Valor fijo</t>
  </si>
  <si>
    <t>✅  TOTAL A PAGAR ESTE SEMESTRE</t>
  </si>
  <si>
    <t>Ahorro vs. valor estándar sin descuentos</t>
  </si>
  <si>
    <t>Si es $0, no hay descuento con la selección actual</t>
  </si>
  <si>
    <t>⚙️  TABLA DE PARÁMETROS EDITABLES</t>
  </si>
  <si>
    <t>Descuento matrícula básica</t>
  </si>
  <si>
    <t>Descuento Derechos especiales</t>
  </si>
  <si>
    <t>✏️  Edita los valores de la columna C. Todo el libro se actualiza automáticamente. NO modifiques las columnas B o D.</t>
  </si>
  <si>
    <t>Parámetro</t>
  </si>
  <si>
    <t>Valor actual</t>
  </si>
  <si>
    <t>Descripción</t>
  </si>
  <si>
    <t>── VALORES BASE DE MATRÍCULA ──</t>
  </si>
  <si>
    <t>Matrícula Básica (80%)</t>
  </si>
  <si>
    <t>80% del valor de matrícula</t>
  </si>
  <si>
    <t>20% del valor de matrícula</t>
  </si>
  <si>
    <t>1.5% de matrícula básica</t>
  </si>
  <si>
    <t>Seguro obligatorio</t>
  </si>
  <si>
    <t>── DESCUENTOS (aplicables a matricula basica base) ──</t>
  </si>
  <si>
    <t>% Descuento egresado base</t>
  </si>
  <si>
    <t>Art. 6 Res. 003-2025 · sobre matrícula básica</t>
  </si>
  <si>
    <t>% Descuento certificado electoral</t>
  </si>
  <si>
    <t>Sobre matrícula básica</t>
  </si>
  <si>
    <t>% Descuento docente hora cátedra</t>
  </si>
  <si>
    <t>% Mejor Saber Pro</t>
  </si>
  <si>
    <t>Art. 8 Res. 003-2025</t>
  </si>
  <si>
    <t>% Premio nacional o internacional</t>
  </si>
  <si>
    <t>Art. 9 Res. 003-2025</t>
  </si>
  <si>
    <t>% Trabajo de grado Meritorio</t>
  </si>
  <si>
    <t>Art. 10 Res. 003-2025</t>
  </si>
  <si>
    <t>% Trabajo de grado Laureado</t>
  </si>
  <si>
    <t>Art. 11 Res. 003-2025</t>
  </si>
  <si>
    <t>% Mejor Graduando de la promoción</t>
  </si>
  <si>
    <t>Art. 12 Res. 003-2025</t>
  </si>
  <si>
    <t>── DESCUENTOS (Derechos especiales) ──</t>
  </si>
  <si>
    <t>TODOS PAGAN "OTROS CONCEPTOS" Y "POLIZA DE ACCIDENTES"</t>
  </si>
  <si>
    <t>SIMULADOR FINANCIERO DE VALOR DE MATRÍCULA DEL DOCTORADO EN INGENIERÍA: ÉNFASIS EN INGENIERÍA INDUSTRIAL</t>
  </si>
  <si>
    <t>⚠️  Simulación de referencia. Los valores proporcionados en este formato pueden variar. Este simulador es para que usted tenga un estimado del valor a pagar, pero no es la versión final, sólo el área financiera de la Universidad del Valle es la encargada de liquidar los recibos.</t>
  </si>
  <si>
    <t>Estrato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</si>
</sst>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_-&quot;$&quot;\ * #,##0_-;\-&quot;$&quot;\ * #,##0_-;_-&quot;$&quot;\ * &quot;-&quot;_-;_-@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6"/>
      <color rgb="FFFFFFFF"/>
      <name val="Arial"/>
      <family val="2"/>
    </font>
    <font>
      <sz val="11"/>
      <name val="Calibri"/>
      <family val="2"/>
    </font>
    <font>
      <i/>
      <sz val="10"/>
      <color rgb="FFFFFFFF"/>
      <name val="Arial"/>
      <family val="2"/>
    </font>
    <font>
      <sz val="11"/>
      <color theme="1"/>
      <name val="Calibri"/>
      <family val="2"/>
    </font>
    <font>
      <b/>
      <sz val="11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1C1C1C"/>
      <name val="Arial"/>
      <family val="2"/>
    </font>
    <font>
      <sz val="9"/>
      <color rgb="FF555555"/>
      <name val="Arial"/>
      <family val="2"/>
    </font>
    <font>
      <sz val="10"/>
      <color rgb="FF1C1C1C"/>
      <name val="Arial"/>
      <family val="2"/>
    </font>
    <font>
      <b/>
      <sz val="11"/>
      <color rgb="FF8B0000"/>
      <name val="Arial"/>
      <family val="2"/>
    </font>
    <font>
      <b/>
      <sz val="10"/>
      <color rgb="FF8B0000"/>
      <name val="Arial"/>
      <family val="2"/>
    </font>
    <font>
      <i/>
      <sz val="9"/>
      <color rgb="FFC0392B"/>
      <name val="Arial"/>
      <family val="2"/>
    </font>
    <font>
      <b/>
      <sz val="10"/>
      <color rgb="FFC0392B"/>
      <name val="Arial"/>
      <family val="2"/>
    </font>
    <font>
      <b/>
      <sz val="13"/>
      <color rgb="FFFFFFFF"/>
      <name val="Arial"/>
      <family val="2"/>
    </font>
    <font>
      <i/>
      <sz val="9"/>
      <color rgb="FF7D6608"/>
      <name val="Arial"/>
      <family val="2"/>
    </font>
    <font>
      <b/>
      <sz val="14"/>
      <color rgb="FFFFFFFF"/>
      <name val="Arial"/>
      <family val="2"/>
    </font>
    <font>
      <i/>
      <sz val="11"/>
      <color rgb="FF808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8B0000"/>
        <bgColor rgb="FF8B0000"/>
      </patternFill>
    </fill>
    <fill>
      <patternFill patternType="solid">
        <fgColor rgb="FFC0392B"/>
        <bgColor rgb="FFC0392B"/>
      </patternFill>
    </fill>
    <fill>
      <patternFill patternType="solid">
        <fgColor rgb="FFFADBD8"/>
        <bgColor rgb="FFFADBD8"/>
      </patternFill>
    </fill>
    <fill>
      <patternFill patternType="solid">
        <fgColor rgb="FFFFFFFF"/>
        <bgColor rgb="FFFFFFFF"/>
      </patternFill>
    </fill>
    <fill>
      <patternFill patternType="solid">
        <fgColor rgb="FF2C3E50"/>
        <bgColor rgb="FF2C3E50"/>
      </patternFill>
    </fill>
    <fill>
      <patternFill patternType="solid">
        <fgColor rgb="FFFEF9E7"/>
        <bgColor rgb="FFFEF9E7"/>
      </patternFill>
    </fill>
    <fill>
      <patternFill patternType="solid">
        <fgColor rgb="FFE8F8F5"/>
        <bgColor rgb="FFE8F8F5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medium">
        <color rgb="FF8B0000"/>
      </left>
      <right style="medium">
        <color rgb="FF8B0000"/>
      </right>
      <top style="medium">
        <color rgb="FF8B0000"/>
      </top>
      <bottom style="medium">
        <color rgb="FF8B0000"/>
      </bottom>
      <diagonal/>
    </border>
    <border>
      <left/>
      <right/>
      <top/>
      <bottom/>
      <diagonal/>
    </border>
    <border>
      <left style="medium">
        <color rgb="FFC0392B"/>
      </left>
      <right style="medium">
        <color rgb="FFC0392B"/>
      </right>
      <top style="medium">
        <color rgb="FFC0392B"/>
      </top>
      <bottom style="medium">
        <color rgb="FFC0392B"/>
      </bottom>
      <diagonal/>
    </border>
    <border>
      <left/>
      <right/>
      <top/>
      <bottom style="thin">
        <color rgb="FFBDC3C7"/>
      </bottom>
      <diagonal/>
    </border>
    <border>
      <left/>
      <right/>
      <top/>
      <bottom style="thin">
        <color rgb="FFBDC3C7"/>
      </bottom>
      <diagonal/>
    </border>
    <border>
      <left/>
      <right/>
      <top/>
      <bottom style="thin">
        <color rgb="FFBDC3C7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4" xfId="0" applyFont="1" applyBorder="1"/>
    <xf numFmtId="0" fontId="7" fillId="3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/>
    </xf>
    <xf numFmtId="164" fontId="8" fillId="4" borderId="5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left" vertical="center"/>
    </xf>
    <xf numFmtId="164" fontId="10" fillId="5" borderId="5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/>
    </xf>
    <xf numFmtId="164" fontId="10" fillId="4" borderId="5" xfId="0" applyNumberFormat="1" applyFont="1" applyFill="1" applyBorder="1" applyAlignment="1">
      <alignment horizontal="center" vertical="center"/>
    </xf>
    <xf numFmtId="49" fontId="6" fillId="6" borderId="5" xfId="0" applyNumberFormat="1" applyFont="1" applyFill="1" applyBorder="1" applyAlignment="1">
      <alignment horizontal="center" vertical="center"/>
    </xf>
    <xf numFmtId="164" fontId="6" fillId="6" borderId="5" xfId="0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center"/>
    </xf>
    <xf numFmtId="0" fontId="12" fillId="5" borderId="6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left" vertical="center"/>
    </xf>
    <xf numFmtId="0" fontId="14" fillId="5" borderId="8" xfId="0" applyFont="1" applyFill="1" applyBorder="1" applyAlignment="1">
      <alignment horizontal="center" vertical="center"/>
    </xf>
    <xf numFmtId="49" fontId="15" fillId="2" borderId="5" xfId="0" applyNumberFormat="1" applyFont="1" applyFill="1" applyBorder="1" applyAlignment="1">
      <alignment horizontal="center" vertical="center"/>
    </xf>
    <xf numFmtId="164" fontId="15" fillId="2" borderId="5" xfId="0" applyNumberFormat="1" applyFont="1" applyFill="1" applyBorder="1" applyAlignment="1">
      <alignment horizontal="center" vertical="center"/>
    </xf>
    <xf numFmtId="49" fontId="12" fillId="7" borderId="5" xfId="0" applyNumberFormat="1" applyFont="1" applyFill="1" applyBorder="1" applyAlignment="1">
      <alignment horizontal="left" vertical="center"/>
    </xf>
    <xf numFmtId="164" fontId="12" fillId="7" borderId="5" xfId="0" applyNumberFormat="1" applyFont="1" applyFill="1" applyBorder="1" applyAlignment="1">
      <alignment horizontal="center" vertical="center"/>
    </xf>
    <xf numFmtId="49" fontId="9" fillId="7" borderId="5" xfId="0" applyNumberFormat="1" applyFont="1" applyFill="1" applyBorder="1" applyAlignment="1">
      <alignment horizontal="left" vertical="center"/>
    </xf>
    <xf numFmtId="0" fontId="5" fillId="0" borderId="0" xfId="0" applyFont="1"/>
    <xf numFmtId="9" fontId="5" fillId="0" borderId="4" xfId="0" applyNumberFormat="1" applyFont="1" applyBorder="1"/>
    <xf numFmtId="0" fontId="12" fillId="4" borderId="5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left" vertical="center"/>
    </xf>
    <xf numFmtId="164" fontId="12" fillId="8" borderId="5" xfId="0" applyNumberFormat="1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left" vertical="center" wrapText="1"/>
    </xf>
    <xf numFmtId="165" fontId="5" fillId="0" borderId="0" xfId="0" applyNumberFormat="1" applyFont="1"/>
    <xf numFmtId="164" fontId="12" fillId="5" borderId="5" xfId="0" applyNumberFormat="1" applyFont="1" applyFill="1" applyBorder="1" applyAlignment="1">
      <alignment horizontal="center" vertical="center"/>
    </xf>
    <xf numFmtId="9" fontId="12" fillId="5" borderId="5" xfId="0" applyNumberFormat="1" applyFont="1" applyFill="1" applyBorder="1" applyAlignment="1">
      <alignment horizontal="center" vertical="center"/>
    </xf>
    <xf numFmtId="9" fontId="12" fillId="8" borderId="5" xfId="0" applyNumberFormat="1" applyFont="1" applyFill="1" applyBorder="1" applyAlignment="1">
      <alignment horizontal="center" vertical="center"/>
    </xf>
    <xf numFmtId="0" fontId="5" fillId="0" borderId="12" xfId="0" applyFont="1" applyBorder="1"/>
    <xf numFmtId="0" fontId="9" fillId="7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6" fillId="2" borderId="1" xfId="0" applyFont="1" applyFill="1" applyBorder="1" applyAlignment="1">
      <alignment horizontal="left" vertical="center"/>
    </xf>
    <xf numFmtId="0" fontId="1" fillId="0" borderId="0" xfId="0" applyFont="1"/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  <xf numFmtId="0" fontId="16" fillId="7" borderId="9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1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1468100" cy="33655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11468100" cy="3365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999"/>
  <sheetViews>
    <sheetView showGridLines="0" tabSelected="1" workbookViewId="0">
      <selection activeCell="B16" sqref="B16:D16"/>
    </sheetView>
  </sheetViews>
  <sheetFormatPr baseColWidth="10" defaultColWidth="0" defaultRowHeight="15" customHeight="1" zeroHeight="1" x14ac:dyDescent="0.2"/>
  <cols>
    <col min="1" max="1" width="2" customWidth="1"/>
    <col min="2" max="2" width="46.6640625" customWidth="1"/>
    <col min="3" max="3" width="63.5" customWidth="1"/>
    <col min="4" max="4" width="40.6640625" customWidth="1"/>
    <col min="5" max="5" width="2" customWidth="1"/>
    <col min="6" max="6" width="8.6640625" customWidth="1"/>
    <col min="7" max="7" width="11.5" hidden="1"/>
    <col min="8" max="9" width="8.6640625" hidden="1"/>
    <col min="10" max="10" width="12.1640625" hidden="1"/>
    <col min="11" max="11" width="80.5" hidden="1"/>
    <col min="12" max="16384" width="14.5" hidden="1"/>
  </cols>
  <sheetData>
    <row r="1" spans="2:11" ht="270" customHeight="1" x14ac:dyDescent="0.2">
      <c r="B1" s="38"/>
      <c r="C1" s="39"/>
      <c r="D1" s="39"/>
    </row>
    <row r="2" spans="2:11" ht="43.5" customHeight="1" x14ac:dyDescent="0.2">
      <c r="B2" s="40" t="s">
        <v>83</v>
      </c>
      <c r="C2" s="35"/>
      <c r="D2" s="36"/>
    </row>
    <row r="3" spans="2:11" ht="28.5" customHeight="1" x14ac:dyDescent="0.2">
      <c r="B3" s="41" t="s">
        <v>0</v>
      </c>
      <c r="C3" s="35"/>
      <c r="D3" s="36"/>
      <c r="K3" s="1" t="s">
        <v>1</v>
      </c>
    </row>
    <row r="4" spans="2:11" ht="35" customHeight="1" x14ac:dyDescent="0.2">
      <c r="B4" s="47" t="s">
        <v>84</v>
      </c>
      <c r="C4" s="47"/>
      <c r="D4" s="47"/>
      <c r="K4" s="1" t="s">
        <v>2</v>
      </c>
    </row>
    <row r="5" spans="2:11" ht="19.5" customHeight="1" x14ac:dyDescent="0.2">
      <c r="B5" s="37" t="s">
        <v>3</v>
      </c>
      <c r="C5" s="35"/>
      <c r="D5" s="36"/>
      <c r="K5" s="1" t="s">
        <v>4</v>
      </c>
    </row>
    <row r="6" spans="2:11" ht="15.75" customHeight="1" x14ac:dyDescent="0.2">
      <c r="B6" s="2" t="s">
        <v>5</v>
      </c>
      <c r="C6" s="2" t="s">
        <v>6</v>
      </c>
      <c r="D6" s="2" t="s">
        <v>7</v>
      </c>
      <c r="K6" s="1" t="s">
        <v>8</v>
      </c>
    </row>
    <row r="7" spans="2:11" ht="15.75" customHeight="1" x14ac:dyDescent="0.2">
      <c r="B7" s="3" t="s">
        <v>9</v>
      </c>
      <c r="C7" s="4">
        <f>Parámetros!C6+Parámetros!C7</f>
        <v>8078932.0000000009</v>
      </c>
      <c r="D7" s="5" t="s">
        <v>10</v>
      </c>
      <c r="K7" s="1" t="s">
        <v>11</v>
      </c>
    </row>
    <row r="8" spans="2:11" ht="15.75" customHeight="1" x14ac:dyDescent="0.2">
      <c r="B8" s="6" t="s">
        <v>12</v>
      </c>
      <c r="C8" s="7">
        <f>Parámetros!C6</f>
        <v>6463145.6000000006</v>
      </c>
      <c r="D8" s="8"/>
      <c r="K8" s="1" t="s">
        <v>13</v>
      </c>
    </row>
    <row r="9" spans="2:11" ht="15.75" customHeight="1" x14ac:dyDescent="0.2">
      <c r="B9" s="9" t="s">
        <v>14</v>
      </c>
      <c r="C9" s="10">
        <f>Parámetros!C7</f>
        <v>1615786.4000000001</v>
      </c>
      <c r="D9" s="5"/>
      <c r="K9" s="1" t="s">
        <v>15</v>
      </c>
    </row>
    <row r="10" spans="2:11" ht="15.75" customHeight="1" x14ac:dyDescent="0.2">
      <c r="B10" s="6" t="s">
        <v>16</v>
      </c>
      <c r="C10" s="7">
        <f>Parámetros!C8</f>
        <v>96947.184000000008</v>
      </c>
      <c r="D10" s="8" t="s">
        <v>17</v>
      </c>
      <c r="K10" s="1" t="s">
        <v>18</v>
      </c>
    </row>
    <row r="11" spans="2:11" ht="15.75" customHeight="1" x14ac:dyDescent="0.2">
      <c r="B11" s="9" t="s">
        <v>19</v>
      </c>
      <c r="C11" s="10">
        <f>Parámetros!C9</f>
        <v>234373</v>
      </c>
      <c r="D11" s="5" t="s">
        <v>20</v>
      </c>
      <c r="K11" s="1" t="s">
        <v>21</v>
      </c>
    </row>
    <row r="12" spans="2:11" ht="15.75" customHeight="1" x14ac:dyDescent="0.2">
      <c r="B12" s="6" t="s">
        <v>22</v>
      </c>
      <c r="C12" s="7">
        <f>Parámetros!C10</f>
        <v>10500</v>
      </c>
      <c r="D12" s="8" t="s">
        <v>23</v>
      </c>
      <c r="K12" s="1" t="s">
        <v>24</v>
      </c>
    </row>
    <row r="13" spans="2:11" ht="19.5" customHeight="1" x14ac:dyDescent="0.2">
      <c r="B13" s="11" t="s">
        <v>25</v>
      </c>
      <c r="C13" s="12">
        <f>Parámetros!C6+Parámetros!C7+Parámetros!C8+Parámetros!C9+Parámetros!C10</f>
        <v>8420752.1840000004</v>
      </c>
      <c r="D13" s="11" t="s">
        <v>26</v>
      </c>
      <c r="K13" s="1" t="s">
        <v>27</v>
      </c>
    </row>
    <row r="14" spans="2:11" ht="13.5" customHeight="1" x14ac:dyDescent="0.2">
      <c r="K14" s="1" t="s">
        <v>28</v>
      </c>
    </row>
    <row r="15" spans="2:11" ht="19.5" customHeight="1" x14ac:dyDescent="0.2">
      <c r="B15" s="37" t="s">
        <v>29</v>
      </c>
      <c r="C15" s="35"/>
      <c r="D15" s="36"/>
      <c r="K15" s="1" t="s">
        <v>30</v>
      </c>
    </row>
    <row r="16" spans="2:11" ht="15.75" customHeight="1" x14ac:dyDescent="0.2">
      <c r="B16" s="34" t="s">
        <v>31</v>
      </c>
      <c r="C16" s="35"/>
      <c r="D16" s="36"/>
      <c r="K16" s="1" t="s">
        <v>32</v>
      </c>
    </row>
    <row r="17" spans="2:11" ht="21.75" customHeight="1" x14ac:dyDescent="0.2">
      <c r="B17" s="13" t="s">
        <v>33</v>
      </c>
      <c r="C17" s="14" t="s">
        <v>85</v>
      </c>
      <c r="D17" s="15" t="s">
        <v>34</v>
      </c>
      <c r="K17" s="1" t="s">
        <v>35</v>
      </c>
    </row>
    <row r="18" spans="2:11" ht="18.75" customHeight="1" x14ac:dyDescent="0.2">
      <c r="K18" s="1" t="s">
        <v>36</v>
      </c>
    </row>
    <row r="19" spans="2:11" ht="19.5" customHeight="1" x14ac:dyDescent="0.2">
      <c r="B19" s="42" t="s">
        <v>37</v>
      </c>
      <c r="C19" s="35"/>
      <c r="D19" s="36"/>
    </row>
    <row r="20" spans="2:11" ht="15.75" customHeight="1" x14ac:dyDescent="0.2">
      <c r="B20" s="34" t="s">
        <v>38</v>
      </c>
      <c r="C20" s="35"/>
      <c r="D20" s="36"/>
    </row>
    <row r="21" spans="2:11" ht="21.75" customHeight="1" x14ac:dyDescent="0.2">
      <c r="B21" s="13" t="s">
        <v>39</v>
      </c>
      <c r="C21" s="16" t="s">
        <v>18</v>
      </c>
      <c r="D21" s="15" t="s">
        <v>34</v>
      </c>
    </row>
    <row r="22" spans="2:11" ht="9.75" customHeight="1" x14ac:dyDescent="0.2"/>
    <row r="23" spans="2:11" ht="13.5" customHeight="1" x14ac:dyDescent="0.2"/>
    <row r="24" spans="2:11" ht="21.75" customHeight="1" x14ac:dyDescent="0.2">
      <c r="B24" s="37" t="s">
        <v>40</v>
      </c>
      <c r="C24" s="35"/>
      <c r="D24" s="36"/>
    </row>
    <row r="25" spans="2:11" ht="15.75" customHeight="1" x14ac:dyDescent="0.2">
      <c r="B25" s="2" t="s">
        <v>5</v>
      </c>
      <c r="C25" s="2" t="s">
        <v>41</v>
      </c>
      <c r="D25" s="2" t="s">
        <v>42</v>
      </c>
    </row>
    <row r="26" spans="2:11" ht="15.75" customHeight="1" x14ac:dyDescent="0.2">
      <c r="B26" s="9" t="s">
        <v>43</v>
      </c>
      <c r="C26" s="10">
        <f>Parámetros!C6*(1-IFERROR(VLOOKUP(C21,Parámetros!$J$3:$K$8,2,0),IFERROR(VLOOKUP(C21,Parámetros!$B$20:$C$28,2,0),0)))</f>
        <v>6463145.6000000006</v>
      </c>
      <c r="D26" s="5" t="s">
        <v>44</v>
      </c>
    </row>
    <row r="27" spans="2:11" ht="15.75" customHeight="1" x14ac:dyDescent="0.2">
      <c r="B27" s="6" t="s">
        <v>45</v>
      </c>
      <c r="C27" s="7">
        <f>Parámetros!C7*(1-IFERROR(VLOOKUP(C21,Parámetros!$B$30:$C$44,2,0),0))</f>
        <v>1615786.4000000001</v>
      </c>
      <c r="D27" s="8" t="s">
        <v>44</v>
      </c>
    </row>
    <row r="28" spans="2:11" ht="24" customHeight="1" x14ac:dyDescent="0.2">
      <c r="B28" s="9" t="s">
        <v>46</v>
      </c>
      <c r="C28" s="10">
        <f>IF(OR(C17="Estrato 1",C17="Estrato 2",C17="Estrato 3"),0,Parámetros!C8)</f>
        <v>0</v>
      </c>
      <c r="D28" s="5" t="s">
        <v>47</v>
      </c>
    </row>
    <row r="29" spans="2:11" ht="15.75" customHeight="1" x14ac:dyDescent="0.2">
      <c r="B29" s="6" t="s">
        <v>19</v>
      </c>
      <c r="C29" s="7">
        <f>Parámetros!C9</f>
        <v>234373</v>
      </c>
      <c r="D29" s="8" t="s">
        <v>48</v>
      </c>
    </row>
    <row r="30" spans="2:11" ht="15.75" customHeight="1" x14ac:dyDescent="0.2">
      <c r="B30" s="9" t="s">
        <v>22</v>
      </c>
      <c r="C30" s="10">
        <f>Parámetros!C10</f>
        <v>10500</v>
      </c>
      <c r="D30" s="5" t="s">
        <v>48</v>
      </c>
    </row>
    <row r="31" spans="2:11" ht="27.75" customHeight="1" x14ac:dyDescent="0.2">
      <c r="B31" s="17" t="s">
        <v>49</v>
      </c>
      <c r="C31" s="18">
        <f>C26+C27+C28+C29+C30</f>
        <v>8323805.0000000009</v>
      </c>
      <c r="D31" s="17"/>
    </row>
    <row r="32" spans="2:11" ht="15.75" customHeight="1" x14ac:dyDescent="0.2">
      <c r="B32" s="19" t="s">
        <v>50</v>
      </c>
      <c r="C32" s="20">
        <f>(Parámetros!C6+Parámetros!C7+Parámetros!C8+Parámetros!C9+Parámetros!C10)-C31</f>
        <v>96947.183999999426</v>
      </c>
      <c r="D32" s="21" t="s">
        <v>51</v>
      </c>
    </row>
    <row r="33" ht="9.75" customHeight="1" x14ac:dyDescent="0.2"/>
    <row r="34" ht="7.5" hidden="1" customHeight="1" x14ac:dyDescent="0.2"/>
    <row r="35" ht="15.75" hidden="1" customHeight="1" x14ac:dyDescent="0.2"/>
    <row r="36" ht="15.75" hidden="1" customHeight="1" x14ac:dyDescent="0.2"/>
    <row r="37" ht="15.75" hidden="1" customHeight="1" x14ac:dyDescent="0.2"/>
    <row r="38" ht="15.75" hidden="1" customHeight="1" x14ac:dyDescent="0.2"/>
    <row r="39" ht="15.75" hidden="1" customHeight="1" x14ac:dyDescent="0.2"/>
    <row r="40" ht="15.75" hidden="1" customHeight="1" x14ac:dyDescent="0.2"/>
    <row r="41" ht="15.75" hidden="1" customHeight="1" x14ac:dyDescent="0.2"/>
    <row r="42" ht="15.75" hidden="1" customHeight="1" x14ac:dyDescent="0.2"/>
    <row r="43" ht="15.75" hidden="1" customHeight="1" x14ac:dyDescent="0.2"/>
    <row r="44" ht="15.75" hidden="1" customHeight="1" x14ac:dyDescent="0.2"/>
    <row r="45" ht="15.75" hidden="1" customHeight="1" x14ac:dyDescent="0.2"/>
    <row r="46" ht="15.75" hidden="1" customHeight="1" x14ac:dyDescent="0.2"/>
    <row r="47" ht="15.75" hidden="1" customHeight="1" x14ac:dyDescent="0.2"/>
    <row r="48" ht="15.75" hidden="1" customHeight="1" x14ac:dyDescent="0.2"/>
    <row r="49" ht="15.75" hidden="1" customHeight="1" x14ac:dyDescent="0.2"/>
    <row r="50" ht="15.75" hidden="1" customHeight="1" x14ac:dyDescent="0.2"/>
    <row r="51" ht="15.75" hidden="1" customHeight="1" x14ac:dyDescent="0.2"/>
    <row r="52" ht="15.75" hidden="1" customHeight="1" x14ac:dyDescent="0.2"/>
    <row r="53" ht="15.75" hidden="1" customHeight="1" x14ac:dyDescent="0.2"/>
    <row r="54" ht="15.75" hidden="1" customHeight="1" x14ac:dyDescent="0.2"/>
    <row r="55" ht="15.75" hidden="1" customHeight="1" x14ac:dyDescent="0.2"/>
    <row r="56" ht="15.75" hidden="1" customHeight="1" x14ac:dyDescent="0.2"/>
    <row r="57" ht="15.75" hidden="1" customHeight="1" x14ac:dyDescent="0.2"/>
    <row r="58" ht="15.75" hidden="1" customHeight="1" x14ac:dyDescent="0.2"/>
    <row r="59" ht="15.75" hidden="1" customHeight="1" x14ac:dyDescent="0.2"/>
    <row r="60" ht="15.75" hidden="1" customHeight="1" x14ac:dyDescent="0.2"/>
    <row r="61" ht="15.75" hidden="1" customHeight="1" x14ac:dyDescent="0.2"/>
    <row r="62" ht="15.75" hidden="1" customHeight="1" x14ac:dyDescent="0.2"/>
    <row r="63" ht="15.75" hidden="1" customHeight="1" x14ac:dyDescent="0.2"/>
    <row r="64" ht="15.75" hidden="1" customHeight="1" x14ac:dyDescent="0.2"/>
    <row r="65" ht="15.75" hidden="1" customHeight="1" x14ac:dyDescent="0.2"/>
    <row r="66" ht="15.75" hidden="1" customHeight="1" x14ac:dyDescent="0.2"/>
    <row r="67" ht="15.75" hidden="1" customHeight="1" x14ac:dyDescent="0.2"/>
    <row r="68" ht="15.75" hidden="1" customHeight="1" x14ac:dyDescent="0.2"/>
    <row r="69" ht="15.75" hidden="1" customHeight="1" x14ac:dyDescent="0.2"/>
    <row r="70" ht="15.75" hidden="1" customHeight="1" x14ac:dyDescent="0.2"/>
    <row r="71" ht="15.75" hidden="1" customHeight="1" x14ac:dyDescent="0.2"/>
    <row r="72" ht="15.75" hidden="1" customHeight="1" x14ac:dyDescent="0.2"/>
    <row r="73" ht="15.75" hidden="1" customHeight="1" x14ac:dyDescent="0.2"/>
    <row r="74" ht="15.75" hidden="1" customHeight="1" x14ac:dyDescent="0.2"/>
    <row r="75" ht="15.75" hidden="1" customHeight="1" x14ac:dyDescent="0.2"/>
    <row r="76" ht="15.75" hidden="1" customHeight="1" x14ac:dyDescent="0.2"/>
    <row r="77" ht="15.75" hidden="1" customHeight="1" x14ac:dyDescent="0.2"/>
    <row r="78" ht="15.75" hidden="1" customHeight="1" x14ac:dyDescent="0.2"/>
    <row r="79" ht="15.75" hidden="1" customHeight="1" x14ac:dyDescent="0.2"/>
    <row r="80" ht="15.75" hidden="1" customHeight="1" x14ac:dyDescent="0.2"/>
    <row r="81" ht="15.75" hidden="1" customHeight="1" x14ac:dyDescent="0.2"/>
    <row r="82" ht="15.75" hidden="1" customHeight="1" x14ac:dyDescent="0.2"/>
    <row r="83" ht="15.75" hidden="1" customHeight="1" x14ac:dyDescent="0.2"/>
    <row r="84" ht="15.75" hidden="1" customHeight="1" x14ac:dyDescent="0.2"/>
    <row r="85" ht="15.75" hidden="1" customHeight="1" x14ac:dyDescent="0.2"/>
    <row r="86" ht="15.75" hidden="1" customHeight="1" x14ac:dyDescent="0.2"/>
    <row r="87" ht="15.75" hidden="1" customHeight="1" x14ac:dyDescent="0.2"/>
    <row r="88" ht="15.75" hidden="1" customHeight="1" x14ac:dyDescent="0.2"/>
    <row r="89" ht="15.75" hidden="1" customHeight="1" x14ac:dyDescent="0.2"/>
    <row r="90" ht="15.75" hidden="1" customHeight="1" x14ac:dyDescent="0.2"/>
    <row r="91" ht="15.75" hidden="1" customHeight="1" x14ac:dyDescent="0.2"/>
    <row r="92" ht="15.75" hidden="1" customHeight="1" x14ac:dyDescent="0.2"/>
    <row r="93" ht="15.75" hidden="1" customHeight="1" x14ac:dyDescent="0.2"/>
    <row r="94" ht="15.75" hidden="1" customHeight="1" x14ac:dyDescent="0.2"/>
    <row r="95" ht="15.75" hidden="1" customHeight="1" x14ac:dyDescent="0.2"/>
    <row r="96" ht="15.75" hidden="1" customHeight="1" x14ac:dyDescent="0.2"/>
    <row r="97" ht="15.75" hidden="1" customHeight="1" x14ac:dyDescent="0.2"/>
    <row r="98" ht="15.75" hidden="1" customHeight="1" x14ac:dyDescent="0.2"/>
    <row r="99" ht="15.75" hidden="1" customHeight="1" x14ac:dyDescent="0.2"/>
    <row r="100" ht="15.75" hidden="1" customHeight="1" x14ac:dyDescent="0.2"/>
    <row r="101" ht="15.75" hidden="1" customHeight="1" x14ac:dyDescent="0.2"/>
    <row r="102" ht="15.75" hidden="1" customHeight="1" x14ac:dyDescent="0.2"/>
    <row r="103" ht="15.75" hidden="1" customHeight="1" x14ac:dyDescent="0.2"/>
    <row r="104" ht="15.75" hidden="1" customHeight="1" x14ac:dyDescent="0.2"/>
    <row r="105" ht="15.75" hidden="1" customHeight="1" x14ac:dyDescent="0.2"/>
    <row r="106" ht="15.75" hidden="1" customHeight="1" x14ac:dyDescent="0.2"/>
    <row r="107" ht="15.75" hidden="1" customHeight="1" x14ac:dyDescent="0.2"/>
    <row r="108" ht="15.75" hidden="1" customHeight="1" x14ac:dyDescent="0.2"/>
    <row r="109" ht="15.75" hidden="1" customHeight="1" x14ac:dyDescent="0.2"/>
    <row r="110" ht="15.75" hidden="1" customHeight="1" x14ac:dyDescent="0.2"/>
    <row r="111" ht="15.75" hidden="1" customHeight="1" x14ac:dyDescent="0.2"/>
    <row r="112" ht="15.75" hidden="1" customHeight="1" x14ac:dyDescent="0.2"/>
    <row r="113" ht="15.75" hidden="1" customHeight="1" x14ac:dyDescent="0.2"/>
    <row r="114" ht="15.75" hidden="1" customHeight="1" x14ac:dyDescent="0.2"/>
    <row r="115" ht="15.75" hidden="1" customHeight="1" x14ac:dyDescent="0.2"/>
    <row r="116" ht="15.75" hidden="1" customHeight="1" x14ac:dyDescent="0.2"/>
    <row r="117" ht="15.75" hidden="1" customHeight="1" x14ac:dyDescent="0.2"/>
    <row r="118" ht="15.75" hidden="1" customHeight="1" x14ac:dyDescent="0.2"/>
    <row r="119" ht="15.75" hidden="1" customHeight="1" x14ac:dyDescent="0.2"/>
    <row r="120" ht="15.75" hidden="1" customHeight="1" x14ac:dyDescent="0.2"/>
    <row r="121" ht="15.75" hidden="1" customHeight="1" x14ac:dyDescent="0.2"/>
    <row r="122" ht="15.75" hidden="1" customHeight="1" x14ac:dyDescent="0.2"/>
    <row r="123" ht="15.75" hidden="1" customHeight="1" x14ac:dyDescent="0.2"/>
    <row r="124" ht="15.75" hidden="1" customHeight="1" x14ac:dyDescent="0.2"/>
    <row r="125" ht="15.75" hidden="1" customHeight="1" x14ac:dyDescent="0.2"/>
    <row r="126" ht="15.75" hidden="1" customHeight="1" x14ac:dyDescent="0.2"/>
    <row r="127" ht="15.75" hidden="1" customHeight="1" x14ac:dyDescent="0.2"/>
    <row r="128" ht="15.75" hidden="1" customHeight="1" x14ac:dyDescent="0.2"/>
    <row r="129" ht="15.75" hidden="1" customHeight="1" x14ac:dyDescent="0.2"/>
    <row r="130" ht="15.75" hidden="1" customHeight="1" x14ac:dyDescent="0.2"/>
    <row r="131" ht="15.75" hidden="1" customHeight="1" x14ac:dyDescent="0.2"/>
    <row r="132" ht="15.75" hidden="1" customHeight="1" x14ac:dyDescent="0.2"/>
    <row r="133" ht="15.75" hidden="1" customHeight="1" x14ac:dyDescent="0.2"/>
    <row r="134" ht="15.75" hidden="1" customHeight="1" x14ac:dyDescent="0.2"/>
    <row r="135" ht="15.75" hidden="1" customHeight="1" x14ac:dyDescent="0.2"/>
    <row r="136" ht="15.75" hidden="1" customHeight="1" x14ac:dyDescent="0.2"/>
    <row r="137" ht="15.75" hidden="1" customHeight="1" x14ac:dyDescent="0.2"/>
    <row r="138" ht="15.75" hidden="1" customHeight="1" x14ac:dyDescent="0.2"/>
    <row r="139" ht="15.75" hidden="1" customHeight="1" x14ac:dyDescent="0.2"/>
    <row r="140" ht="15.75" hidden="1" customHeight="1" x14ac:dyDescent="0.2"/>
    <row r="141" ht="15.75" hidden="1" customHeight="1" x14ac:dyDescent="0.2"/>
    <row r="142" ht="15.75" hidden="1" customHeight="1" x14ac:dyDescent="0.2"/>
    <row r="143" ht="15.75" hidden="1" customHeight="1" x14ac:dyDescent="0.2"/>
    <row r="144" ht="15.75" hidden="1" customHeight="1" x14ac:dyDescent="0.2"/>
    <row r="145" ht="15.75" hidden="1" customHeight="1" x14ac:dyDescent="0.2"/>
    <row r="146" ht="15.75" hidden="1" customHeight="1" x14ac:dyDescent="0.2"/>
    <row r="147" ht="15.75" hidden="1" customHeight="1" x14ac:dyDescent="0.2"/>
    <row r="148" ht="15.75" hidden="1" customHeight="1" x14ac:dyDescent="0.2"/>
    <row r="149" ht="15.75" hidden="1" customHeight="1" x14ac:dyDescent="0.2"/>
    <row r="150" ht="15.75" hidden="1" customHeight="1" x14ac:dyDescent="0.2"/>
    <row r="151" ht="15.75" hidden="1" customHeight="1" x14ac:dyDescent="0.2"/>
    <row r="152" ht="15.75" hidden="1" customHeight="1" x14ac:dyDescent="0.2"/>
    <row r="153" ht="15.75" hidden="1" customHeight="1" x14ac:dyDescent="0.2"/>
    <row r="154" ht="15.75" hidden="1" customHeight="1" x14ac:dyDescent="0.2"/>
    <row r="155" ht="15.75" hidden="1" customHeight="1" x14ac:dyDescent="0.2"/>
    <row r="156" ht="15.75" hidden="1" customHeight="1" x14ac:dyDescent="0.2"/>
    <row r="157" ht="15.75" hidden="1" customHeight="1" x14ac:dyDescent="0.2"/>
    <row r="158" ht="15.75" hidden="1" customHeight="1" x14ac:dyDescent="0.2"/>
    <row r="159" ht="15.75" hidden="1" customHeight="1" x14ac:dyDescent="0.2"/>
    <row r="160" ht="15.75" hidden="1" customHeight="1" x14ac:dyDescent="0.2"/>
    <row r="161" ht="15.75" hidden="1" customHeight="1" x14ac:dyDescent="0.2"/>
    <row r="162" ht="15.75" hidden="1" customHeight="1" x14ac:dyDescent="0.2"/>
    <row r="163" ht="15.75" hidden="1" customHeight="1" x14ac:dyDescent="0.2"/>
    <row r="164" ht="15.75" hidden="1" customHeight="1" x14ac:dyDescent="0.2"/>
    <row r="165" ht="15.75" hidden="1" customHeight="1" x14ac:dyDescent="0.2"/>
    <row r="166" ht="15.75" hidden="1" customHeight="1" x14ac:dyDescent="0.2"/>
    <row r="167" ht="15.75" hidden="1" customHeight="1" x14ac:dyDescent="0.2"/>
    <row r="168" ht="15.75" hidden="1" customHeight="1" x14ac:dyDescent="0.2"/>
    <row r="169" ht="15.75" hidden="1" customHeight="1" x14ac:dyDescent="0.2"/>
    <row r="170" ht="15.75" hidden="1" customHeight="1" x14ac:dyDescent="0.2"/>
    <row r="171" ht="15.75" hidden="1" customHeight="1" x14ac:dyDescent="0.2"/>
    <row r="172" ht="15.75" hidden="1" customHeight="1" x14ac:dyDescent="0.2"/>
    <row r="173" ht="15.75" hidden="1" customHeight="1" x14ac:dyDescent="0.2"/>
    <row r="174" ht="15.75" hidden="1" customHeight="1" x14ac:dyDescent="0.2"/>
    <row r="175" ht="15.75" hidden="1" customHeight="1" x14ac:dyDescent="0.2"/>
    <row r="176" ht="15.75" hidden="1" customHeight="1" x14ac:dyDescent="0.2"/>
    <row r="177" ht="15.75" hidden="1" customHeight="1" x14ac:dyDescent="0.2"/>
    <row r="178" ht="15.75" hidden="1" customHeight="1" x14ac:dyDescent="0.2"/>
    <row r="179" ht="15.75" hidden="1" customHeight="1" x14ac:dyDescent="0.2"/>
    <row r="180" ht="15.75" hidden="1" customHeight="1" x14ac:dyDescent="0.2"/>
    <row r="181" ht="15.75" hidden="1" customHeight="1" x14ac:dyDescent="0.2"/>
    <row r="182" ht="15.75" hidden="1" customHeight="1" x14ac:dyDescent="0.2"/>
    <row r="183" ht="15.75" hidden="1" customHeight="1" x14ac:dyDescent="0.2"/>
    <row r="184" ht="15.75" hidden="1" customHeight="1" x14ac:dyDescent="0.2"/>
    <row r="185" ht="15.75" hidden="1" customHeight="1" x14ac:dyDescent="0.2"/>
    <row r="186" ht="15.75" hidden="1" customHeight="1" x14ac:dyDescent="0.2"/>
    <row r="187" ht="15.75" hidden="1" customHeight="1" x14ac:dyDescent="0.2"/>
    <row r="188" ht="15.75" hidden="1" customHeight="1" x14ac:dyDescent="0.2"/>
    <row r="189" ht="15.75" hidden="1" customHeight="1" x14ac:dyDescent="0.2"/>
    <row r="190" ht="15.75" hidden="1" customHeight="1" x14ac:dyDescent="0.2"/>
    <row r="191" ht="15.75" hidden="1" customHeight="1" x14ac:dyDescent="0.2"/>
    <row r="192" ht="15.75" hidden="1" customHeight="1" x14ac:dyDescent="0.2"/>
    <row r="193" ht="15.75" hidden="1" customHeight="1" x14ac:dyDescent="0.2"/>
    <row r="194" ht="15.75" hidden="1" customHeight="1" x14ac:dyDescent="0.2"/>
    <row r="195" ht="15.75" hidden="1" customHeight="1" x14ac:dyDescent="0.2"/>
    <row r="196" ht="15.75" hidden="1" customHeight="1" x14ac:dyDescent="0.2"/>
    <row r="197" ht="15.75" hidden="1" customHeight="1" x14ac:dyDescent="0.2"/>
    <row r="198" ht="15.75" hidden="1" customHeight="1" x14ac:dyDescent="0.2"/>
    <row r="199" ht="15.75" hidden="1" customHeight="1" x14ac:dyDescent="0.2"/>
    <row r="200" ht="15.75" hidden="1" customHeight="1" x14ac:dyDescent="0.2"/>
    <row r="201" ht="15.75" hidden="1" customHeight="1" x14ac:dyDescent="0.2"/>
    <row r="202" ht="15.75" hidden="1" customHeight="1" x14ac:dyDescent="0.2"/>
    <row r="203" ht="15.75" hidden="1" customHeight="1" x14ac:dyDescent="0.2"/>
    <row r="204" ht="15.75" hidden="1" customHeight="1" x14ac:dyDescent="0.2"/>
    <row r="205" ht="15.75" hidden="1" customHeight="1" x14ac:dyDescent="0.2"/>
    <row r="206" ht="15.75" hidden="1" customHeight="1" x14ac:dyDescent="0.2"/>
    <row r="207" ht="15.75" hidden="1" customHeight="1" x14ac:dyDescent="0.2"/>
    <row r="208" ht="15.75" hidden="1" customHeight="1" x14ac:dyDescent="0.2"/>
    <row r="209" ht="15.75" hidden="1" customHeight="1" x14ac:dyDescent="0.2"/>
    <row r="210" ht="15.75" hidden="1" customHeight="1" x14ac:dyDescent="0.2"/>
    <row r="211" ht="15.75" hidden="1" customHeight="1" x14ac:dyDescent="0.2"/>
    <row r="212" ht="15.75" hidden="1" customHeight="1" x14ac:dyDescent="0.2"/>
    <row r="213" ht="15.75" hidden="1" customHeight="1" x14ac:dyDescent="0.2"/>
    <row r="214" ht="15.75" hidden="1" customHeight="1" x14ac:dyDescent="0.2"/>
    <row r="215" ht="15.75" hidden="1" customHeight="1" x14ac:dyDescent="0.2"/>
    <row r="216" ht="15.75" hidden="1" customHeight="1" x14ac:dyDescent="0.2"/>
    <row r="217" ht="15.75" hidden="1" customHeight="1" x14ac:dyDescent="0.2"/>
    <row r="218" ht="15.75" hidden="1" customHeight="1" x14ac:dyDescent="0.2"/>
    <row r="219" ht="15.75" hidden="1" customHeight="1" x14ac:dyDescent="0.2"/>
    <row r="220" ht="15.75" hidden="1" customHeight="1" x14ac:dyDescent="0.2"/>
    <row r="221" ht="15.75" hidden="1" customHeight="1" x14ac:dyDescent="0.2"/>
    <row r="222" ht="15.75" hidden="1" customHeight="1" x14ac:dyDescent="0.2"/>
    <row r="223" ht="15.75" hidden="1" customHeight="1" x14ac:dyDescent="0.2"/>
    <row r="224" ht="15.75" hidden="1" customHeight="1" x14ac:dyDescent="0.2"/>
    <row r="225" ht="15.75" hidden="1" customHeight="1" x14ac:dyDescent="0.2"/>
    <row r="226" ht="15.75" hidden="1" customHeight="1" x14ac:dyDescent="0.2"/>
    <row r="227" ht="15.75" hidden="1" customHeight="1" x14ac:dyDescent="0.2"/>
    <row r="228" ht="15.75" hidden="1" customHeight="1" x14ac:dyDescent="0.2"/>
    <row r="229" ht="15.75" hidden="1" customHeight="1" x14ac:dyDescent="0.2"/>
    <row r="230" ht="15.75" hidden="1" customHeight="1" x14ac:dyDescent="0.2"/>
    <row r="231" ht="15.75" hidden="1" customHeight="1" x14ac:dyDescent="0.2"/>
    <row r="232" ht="15.75" hidden="1" customHeight="1" x14ac:dyDescent="0.2"/>
    <row r="233" ht="15.75" hidden="1" customHeight="1" x14ac:dyDescent="0.2"/>
    <row r="234" ht="15.75" hidden="1" customHeight="1" x14ac:dyDescent="0.2"/>
    <row r="235" ht="15.75" hidden="1" customHeight="1" x14ac:dyDescent="0.2"/>
    <row r="236" ht="15.75" hidden="1" customHeight="1" x14ac:dyDescent="0.2"/>
    <row r="237" ht="15.75" hidden="1" customHeight="1" x14ac:dyDescent="0.2"/>
    <row r="238" ht="15.75" hidden="1" customHeight="1" x14ac:dyDescent="0.2"/>
    <row r="239" ht="15.75" hidden="1" customHeight="1" x14ac:dyDescent="0.2"/>
    <row r="240" ht="15.75" hidden="1" customHeight="1" x14ac:dyDescent="0.2"/>
    <row r="241" ht="15.75" hidden="1" customHeight="1" x14ac:dyDescent="0.2"/>
    <row r="242" ht="15.75" hidden="1" customHeight="1" x14ac:dyDescent="0.2"/>
    <row r="243" ht="15.75" hidden="1" customHeight="1" x14ac:dyDescent="0.2"/>
    <row r="244" ht="15.75" hidden="1" customHeight="1" x14ac:dyDescent="0.2"/>
    <row r="245" ht="15.75" hidden="1" customHeight="1" x14ac:dyDescent="0.2"/>
    <row r="246" ht="15.75" hidden="1" customHeight="1" x14ac:dyDescent="0.2"/>
    <row r="247" ht="15.75" hidden="1" customHeight="1" x14ac:dyDescent="0.2"/>
    <row r="248" ht="15.75" hidden="1" customHeight="1" x14ac:dyDescent="0.2"/>
    <row r="249" ht="15.75" hidden="1" customHeight="1" x14ac:dyDescent="0.2"/>
    <row r="250" ht="15.75" hidden="1" customHeight="1" x14ac:dyDescent="0.2"/>
    <row r="251" ht="15.75" hidden="1" customHeight="1" x14ac:dyDescent="0.2"/>
    <row r="252" ht="15.75" hidden="1" customHeight="1" x14ac:dyDescent="0.2"/>
    <row r="253" ht="15.75" hidden="1" customHeight="1" x14ac:dyDescent="0.2"/>
    <row r="254" ht="15.75" hidden="1" customHeight="1" x14ac:dyDescent="0.2"/>
    <row r="255" ht="15.75" hidden="1" customHeight="1" x14ac:dyDescent="0.2"/>
    <row r="256" ht="15.75" hidden="1" customHeight="1" x14ac:dyDescent="0.2"/>
    <row r="257" ht="15.75" hidden="1" customHeight="1" x14ac:dyDescent="0.2"/>
    <row r="258" ht="15.75" hidden="1" customHeight="1" x14ac:dyDescent="0.2"/>
    <row r="259" ht="15.75" hidden="1" customHeight="1" x14ac:dyDescent="0.2"/>
    <row r="260" ht="15.75" hidden="1" customHeight="1" x14ac:dyDescent="0.2"/>
    <row r="261" ht="15.75" hidden="1" customHeight="1" x14ac:dyDescent="0.2"/>
    <row r="262" ht="15.75" hidden="1" customHeight="1" x14ac:dyDescent="0.2"/>
    <row r="263" ht="15.75" hidden="1" customHeight="1" x14ac:dyDescent="0.2"/>
    <row r="264" ht="15.75" hidden="1" customHeight="1" x14ac:dyDescent="0.2"/>
    <row r="265" ht="15.75" hidden="1" customHeight="1" x14ac:dyDescent="0.2"/>
    <row r="266" ht="15.75" hidden="1" customHeight="1" x14ac:dyDescent="0.2"/>
    <row r="267" ht="15.75" hidden="1" customHeight="1" x14ac:dyDescent="0.2"/>
    <row r="268" ht="15.75" hidden="1" customHeight="1" x14ac:dyDescent="0.2"/>
    <row r="269" ht="15.75" hidden="1" customHeight="1" x14ac:dyDescent="0.2"/>
    <row r="270" ht="15.75" hidden="1" customHeight="1" x14ac:dyDescent="0.2"/>
    <row r="271" ht="15.75" hidden="1" customHeight="1" x14ac:dyDescent="0.2"/>
    <row r="272" ht="15.75" hidden="1" customHeight="1" x14ac:dyDescent="0.2"/>
    <row r="273" ht="15.75" hidden="1" customHeight="1" x14ac:dyDescent="0.2"/>
    <row r="274" ht="15.75" hidden="1" customHeight="1" x14ac:dyDescent="0.2"/>
    <row r="275" ht="15.75" hidden="1" customHeight="1" x14ac:dyDescent="0.2"/>
    <row r="276" ht="15.75" hidden="1" customHeight="1" x14ac:dyDescent="0.2"/>
    <row r="277" ht="15.75" hidden="1" customHeight="1" x14ac:dyDescent="0.2"/>
    <row r="278" ht="15.75" hidden="1" customHeight="1" x14ac:dyDescent="0.2"/>
    <row r="279" ht="15.75" hidden="1" customHeight="1" x14ac:dyDescent="0.2"/>
    <row r="280" ht="15.75" hidden="1" customHeight="1" x14ac:dyDescent="0.2"/>
    <row r="281" ht="15.75" hidden="1" customHeight="1" x14ac:dyDescent="0.2"/>
    <row r="282" ht="15.75" hidden="1" customHeight="1" x14ac:dyDescent="0.2"/>
    <row r="283" ht="15.75" hidden="1" customHeight="1" x14ac:dyDescent="0.2"/>
    <row r="284" ht="15.75" hidden="1" customHeight="1" x14ac:dyDescent="0.2"/>
    <row r="285" ht="15.75" hidden="1" customHeight="1" x14ac:dyDescent="0.2"/>
    <row r="286" ht="15.75" hidden="1" customHeight="1" x14ac:dyDescent="0.2"/>
    <row r="287" ht="15.75" hidden="1" customHeight="1" x14ac:dyDescent="0.2"/>
    <row r="288" ht="15.75" hidden="1" customHeight="1" x14ac:dyDescent="0.2"/>
    <row r="289" ht="15.75" hidden="1" customHeight="1" x14ac:dyDescent="0.2"/>
    <row r="290" ht="15.75" hidden="1" customHeight="1" x14ac:dyDescent="0.2"/>
    <row r="291" ht="15.75" hidden="1" customHeight="1" x14ac:dyDescent="0.2"/>
    <row r="292" ht="15.75" hidden="1" customHeight="1" x14ac:dyDescent="0.2"/>
    <row r="293" ht="15.75" hidden="1" customHeight="1" x14ac:dyDescent="0.2"/>
    <row r="294" ht="15.75" hidden="1" customHeight="1" x14ac:dyDescent="0.2"/>
    <row r="295" ht="15.75" hidden="1" customHeight="1" x14ac:dyDescent="0.2"/>
    <row r="296" ht="15.75" hidden="1" customHeight="1" x14ac:dyDescent="0.2"/>
    <row r="297" ht="15.75" hidden="1" customHeight="1" x14ac:dyDescent="0.2"/>
    <row r="298" ht="15.75" hidden="1" customHeight="1" x14ac:dyDescent="0.2"/>
    <row r="299" ht="15.75" hidden="1" customHeight="1" x14ac:dyDescent="0.2"/>
    <row r="300" ht="15.75" hidden="1" customHeight="1" x14ac:dyDescent="0.2"/>
    <row r="301" ht="15.75" hidden="1" customHeight="1" x14ac:dyDescent="0.2"/>
    <row r="302" ht="15.75" hidden="1" customHeight="1" x14ac:dyDescent="0.2"/>
    <row r="303" ht="15.75" hidden="1" customHeight="1" x14ac:dyDescent="0.2"/>
    <row r="304" ht="15.75" hidden="1" customHeight="1" x14ac:dyDescent="0.2"/>
    <row r="305" ht="15.75" hidden="1" customHeight="1" x14ac:dyDescent="0.2"/>
    <row r="306" ht="15.75" hidden="1" customHeight="1" x14ac:dyDescent="0.2"/>
    <row r="307" ht="15.75" hidden="1" customHeight="1" x14ac:dyDescent="0.2"/>
    <row r="308" ht="15.75" hidden="1" customHeight="1" x14ac:dyDescent="0.2"/>
    <row r="309" ht="15.75" hidden="1" customHeight="1" x14ac:dyDescent="0.2"/>
    <row r="310" ht="15.75" hidden="1" customHeight="1" x14ac:dyDescent="0.2"/>
    <row r="311" ht="15.75" hidden="1" customHeight="1" x14ac:dyDescent="0.2"/>
    <row r="312" ht="15.75" hidden="1" customHeight="1" x14ac:dyDescent="0.2"/>
    <row r="313" ht="15.75" hidden="1" customHeight="1" x14ac:dyDescent="0.2"/>
    <row r="314" ht="15.75" hidden="1" customHeight="1" x14ac:dyDescent="0.2"/>
    <row r="315" ht="15.75" hidden="1" customHeight="1" x14ac:dyDescent="0.2"/>
    <row r="316" ht="15.75" hidden="1" customHeight="1" x14ac:dyDescent="0.2"/>
    <row r="317" ht="15.75" hidden="1" customHeight="1" x14ac:dyDescent="0.2"/>
    <row r="318" ht="15.75" hidden="1" customHeight="1" x14ac:dyDescent="0.2"/>
    <row r="319" ht="15.75" hidden="1" customHeight="1" x14ac:dyDescent="0.2"/>
    <row r="320" ht="15.75" hidden="1" customHeight="1" x14ac:dyDescent="0.2"/>
    <row r="321" ht="15.75" hidden="1" customHeight="1" x14ac:dyDescent="0.2"/>
    <row r="322" ht="15.75" hidden="1" customHeight="1" x14ac:dyDescent="0.2"/>
    <row r="323" ht="15.75" hidden="1" customHeight="1" x14ac:dyDescent="0.2"/>
    <row r="324" ht="15.75" hidden="1" customHeight="1" x14ac:dyDescent="0.2"/>
    <row r="325" ht="15.75" hidden="1" customHeight="1" x14ac:dyDescent="0.2"/>
    <row r="326" ht="15.75" hidden="1" customHeight="1" x14ac:dyDescent="0.2"/>
    <row r="327" ht="15.75" hidden="1" customHeight="1" x14ac:dyDescent="0.2"/>
    <row r="328" ht="15.75" hidden="1" customHeight="1" x14ac:dyDescent="0.2"/>
    <row r="329" ht="15.75" hidden="1" customHeight="1" x14ac:dyDescent="0.2"/>
    <row r="330" ht="15.75" hidden="1" customHeight="1" x14ac:dyDescent="0.2"/>
    <row r="331" ht="15.75" hidden="1" customHeight="1" x14ac:dyDescent="0.2"/>
    <row r="332" ht="15.75" hidden="1" customHeight="1" x14ac:dyDescent="0.2"/>
    <row r="333" ht="15.75" hidden="1" customHeight="1" x14ac:dyDescent="0.2"/>
    <row r="334" ht="15.75" hidden="1" customHeight="1" x14ac:dyDescent="0.2"/>
    <row r="335" ht="15.75" hidden="1" customHeight="1" x14ac:dyDescent="0.2"/>
    <row r="336" ht="15.75" hidden="1" customHeight="1" x14ac:dyDescent="0.2"/>
    <row r="337" ht="15.75" hidden="1" customHeight="1" x14ac:dyDescent="0.2"/>
    <row r="338" ht="15.75" hidden="1" customHeight="1" x14ac:dyDescent="0.2"/>
    <row r="339" ht="15.75" hidden="1" customHeight="1" x14ac:dyDescent="0.2"/>
    <row r="340" ht="15.75" hidden="1" customHeight="1" x14ac:dyDescent="0.2"/>
    <row r="341" ht="15.75" hidden="1" customHeight="1" x14ac:dyDescent="0.2"/>
    <row r="342" ht="15.75" hidden="1" customHeight="1" x14ac:dyDescent="0.2"/>
    <row r="343" ht="15.75" hidden="1" customHeight="1" x14ac:dyDescent="0.2"/>
    <row r="344" ht="15.75" hidden="1" customHeight="1" x14ac:dyDescent="0.2"/>
    <row r="345" ht="15.75" hidden="1" customHeight="1" x14ac:dyDescent="0.2"/>
    <row r="346" ht="15.75" hidden="1" customHeight="1" x14ac:dyDescent="0.2"/>
    <row r="347" ht="15.75" hidden="1" customHeight="1" x14ac:dyDescent="0.2"/>
    <row r="348" ht="15.75" hidden="1" customHeight="1" x14ac:dyDescent="0.2"/>
    <row r="349" ht="15.75" hidden="1" customHeight="1" x14ac:dyDescent="0.2"/>
    <row r="350" ht="15.75" hidden="1" customHeight="1" x14ac:dyDescent="0.2"/>
    <row r="351" ht="15.75" hidden="1" customHeight="1" x14ac:dyDescent="0.2"/>
    <row r="352" ht="15.75" hidden="1" customHeight="1" x14ac:dyDescent="0.2"/>
    <row r="353" ht="15.75" hidden="1" customHeight="1" x14ac:dyDescent="0.2"/>
    <row r="354" ht="15.75" hidden="1" customHeight="1" x14ac:dyDescent="0.2"/>
    <row r="355" ht="15.75" hidden="1" customHeight="1" x14ac:dyDescent="0.2"/>
    <row r="356" ht="15.75" hidden="1" customHeight="1" x14ac:dyDescent="0.2"/>
    <row r="357" ht="15.75" hidden="1" customHeight="1" x14ac:dyDescent="0.2"/>
    <row r="358" ht="15.75" hidden="1" customHeight="1" x14ac:dyDescent="0.2"/>
    <row r="359" ht="15.75" hidden="1" customHeight="1" x14ac:dyDescent="0.2"/>
    <row r="360" ht="15.75" hidden="1" customHeight="1" x14ac:dyDescent="0.2"/>
    <row r="361" ht="15.75" hidden="1" customHeight="1" x14ac:dyDescent="0.2"/>
    <row r="362" ht="15.75" hidden="1" customHeight="1" x14ac:dyDescent="0.2"/>
    <row r="363" ht="15.75" hidden="1" customHeight="1" x14ac:dyDescent="0.2"/>
    <row r="364" ht="15.75" hidden="1" customHeight="1" x14ac:dyDescent="0.2"/>
    <row r="365" ht="15.75" hidden="1" customHeight="1" x14ac:dyDescent="0.2"/>
    <row r="366" ht="15.75" hidden="1" customHeight="1" x14ac:dyDescent="0.2"/>
    <row r="367" ht="15.75" hidden="1" customHeight="1" x14ac:dyDescent="0.2"/>
    <row r="368" ht="15.75" hidden="1" customHeight="1" x14ac:dyDescent="0.2"/>
    <row r="369" ht="15.75" hidden="1" customHeight="1" x14ac:dyDescent="0.2"/>
    <row r="370" ht="15.75" hidden="1" customHeight="1" x14ac:dyDescent="0.2"/>
    <row r="371" ht="15.75" hidden="1" customHeight="1" x14ac:dyDescent="0.2"/>
    <row r="372" ht="15.75" hidden="1" customHeight="1" x14ac:dyDescent="0.2"/>
    <row r="373" ht="15.75" hidden="1" customHeight="1" x14ac:dyDescent="0.2"/>
    <row r="374" ht="15.75" hidden="1" customHeight="1" x14ac:dyDescent="0.2"/>
    <row r="375" ht="15.75" hidden="1" customHeight="1" x14ac:dyDescent="0.2"/>
    <row r="376" ht="15.75" hidden="1" customHeight="1" x14ac:dyDescent="0.2"/>
    <row r="377" ht="15.75" hidden="1" customHeight="1" x14ac:dyDescent="0.2"/>
    <row r="378" ht="15.75" hidden="1" customHeight="1" x14ac:dyDescent="0.2"/>
    <row r="379" ht="15.75" hidden="1" customHeight="1" x14ac:dyDescent="0.2"/>
    <row r="380" ht="15.75" hidden="1" customHeight="1" x14ac:dyDescent="0.2"/>
    <row r="381" ht="15.75" hidden="1" customHeight="1" x14ac:dyDescent="0.2"/>
    <row r="382" ht="15.75" hidden="1" customHeight="1" x14ac:dyDescent="0.2"/>
    <row r="383" ht="15.75" hidden="1" customHeight="1" x14ac:dyDescent="0.2"/>
    <row r="384" ht="15.75" hidden="1" customHeight="1" x14ac:dyDescent="0.2"/>
    <row r="385" ht="15.75" hidden="1" customHeight="1" x14ac:dyDescent="0.2"/>
    <row r="386" ht="15.75" hidden="1" customHeight="1" x14ac:dyDescent="0.2"/>
    <row r="387" ht="15.75" hidden="1" customHeight="1" x14ac:dyDescent="0.2"/>
    <row r="388" ht="15.75" hidden="1" customHeight="1" x14ac:dyDescent="0.2"/>
    <row r="389" ht="15.75" hidden="1" customHeight="1" x14ac:dyDescent="0.2"/>
    <row r="390" ht="15.75" hidden="1" customHeight="1" x14ac:dyDescent="0.2"/>
    <row r="391" ht="15.75" hidden="1" customHeight="1" x14ac:dyDescent="0.2"/>
    <row r="392" ht="15.75" hidden="1" customHeight="1" x14ac:dyDescent="0.2"/>
    <row r="393" ht="15.75" hidden="1" customHeight="1" x14ac:dyDescent="0.2"/>
    <row r="394" ht="15.75" hidden="1" customHeight="1" x14ac:dyDescent="0.2"/>
    <row r="395" ht="15.75" hidden="1" customHeight="1" x14ac:dyDescent="0.2"/>
    <row r="396" ht="15.75" hidden="1" customHeight="1" x14ac:dyDescent="0.2"/>
    <row r="397" ht="15.75" hidden="1" customHeight="1" x14ac:dyDescent="0.2"/>
    <row r="398" ht="15.75" hidden="1" customHeight="1" x14ac:dyDescent="0.2"/>
    <row r="399" ht="15.75" hidden="1" customHeight="1" x14ac:dyDescent="0.2"/>
    <row r="400" ht="15.75" hidden="1" customHeight="1" x14ac:dyDescent="0.2"/>
    <row r="401" ht="15.75" hidden="1" customHeight="1" x14ac:dyDescent="0.2"/>
    <row r="402" ht="15.75" hidden="1" customHeight="1" x14ac:dyDescent="0.2"/>
    <row r="403" ht="15.75" hidden="1" customHeight="1" x14ac:dyDescent="0.2"/>
    <row r="404" ht="15.75" hidden="1" customHeight="1" x14ac:dyDescent="0.2"/>
    <row r="405" ht="15.75" hidden="1" customHeight="1" x14ac:dyDescent="0.2"/>
    <row r="406" ht="15.75" hidden="1" customHeight="1" x14ac:dyDescent="0.2"/>
    <row r="407" ht="15.75" hidden="1" customHeight="1" x14ac:dyDescent="0.2"/>
    <row r="408" ht="15.75" hidden="1" customHeight="1" x14ac:dyDescent="0.2"/>
    <row r="409" ht="15.75" hidden="1" customHeight="1" x14ac:dyDescent="0.2"/>
    <row r="410" ht="15.75" hidden="1" customHeight="1" x14ac:dyDescent="0.2"/>
    <row r="411" ht="15.75" hidden="1" customHeight="1" x14ac:dyDescent="0.2"/>
    <row r="412" ht="15.75" hidden="1" customHeight="1" x14ac:dyDescent="0.2"/>
    <row r="413" ht="15.75" hidden="1" customHeight="1" x14ac:dyDescent="0.2"/>
    <row r="414" ht="15.75" hidden="1" customHeight="1" x14ac:dyDescent="0.2"/>
    <row r="415" ht="15.75" hidden="1" customHeight="1" x14ac:dyDescent="0.2"/>
    <row r="416" ht="15.75" hidden="1" customHeight="1" x14ac:dyDescent="0.2"/>
    <row r="417" ht="15.75" hidden="1" customHeight="1" x14ac:dyDescent="0.2"/>
    <row r="418" ht="15.75" hidden="1" customHeight="1" x14ac:dyDescent="0.2"/>
    <row r="419" ht="15.75" hidden="1" customHeight="1" x14ac:dyDescent="0.2"/>
    <row r="420" ht="15.75" hidden="1" customHeight="1" x14ac:dyDescent="0.2"/>
    <row r="421" ht="15.75" hidden="1" customHeight="1" x14ac:dyDescent="0.2"/>
    <row r="422" ht="15.75" hidden="1" customHeight="1" x14ac:dyDescent="0.2"/>
    <row r="423" ht="15.75" hidden="1" customHeight="1" x14ac:dyDescent="0.2"/>
    <row r="424" ht="15.75" hidden="1" customHeight="1" x14ac:dyDescent="0.2"/>
    <row r="425" ht="15.75" hidden="1" customHeight="1" x14ac:dyDescent="0.2"/>
    <row r="426" ht="15.75" hidden="1" customHeight="1" x14ac:dyDescent="0.2"/>
    <row r="427" ht="15.75" hidden="1" customHeight="1" x14ac:dyDescent="0.2"/>
    <row r="428" ht="15.75" hidden="1" customHeight="1" x14ac:dyDescent="0.2"/>
    <row r="429" ht="15.75" hidden="1" customHeight="1" x14ac:dyDescent="0.2"/>
    <row r="430" ht="15.75" hidden="1" customHeight="1" x14ac:dyDescent="0.2"/>
    <row r="431" ht="15.75" hidden="1" customHeight="1" x14ac:dyDescent="0.2"/>
    <row r="432" ht="15.75" hidden="1" customHeight="1" x14ac:dyDescent="0.2"/>
    <row r="433" ht="15.75" hidden="1" customHeight="1" x14ac:dyDescent="0.2"/>
    <row r="434" ht="15.75" hidden="1" customHeight="1" x14ac:dyDescent="0.2"/>
    <row r="435" ht="15.75" hidden="1" customHeight="1" x14ac:dyDescent="0.2"/>
    <row r="436" ht="15.75" hidden="1" customHeight="1" x14ac:dyDescent="0.2"/>
    <row r="437" ht="15.75" hidden="1" customHeight="1" x14ac:dyDescent="0.2"/>
    <row r="438" ht="15.75" hidden="1" customHeight="1" x14ac:dyDescent="0.2"/>
    <row r="439" ht="15.75" hidden="1" customHeight="1" x14ac:dyDescent="0.2"/>
    <row r="440" ht="15.75" hidden="1" customHeight="1" x14ac:dyDescent="0.2"/>
    <row r="441" ht="15.75" hidden="1" customHeight="1" x14ac:dyDescent="0.2"/>
    <row r="442" ht="15.75" hidden="1" customHeight="1" x14ac:dyDescent="0.2"/>
    <row r="443" ht="15.75" hidden="1" customHeight="1" x14ac:dyDescent="0.2"/>
    <row r="444" ht="15.75" hidden="1" customHeight="1" x14ac:dyDescent="0.2"/>
    <row r="445" ht="15.75" hidden="1" customHeight="1" x14ac:dyDescent="0.2"/>
    <row r="446" ht="15.75" hidden="1" customHeight="1" x14ac:dyDescent="0.2"/>
    <row r="447" ht="15.75" hidden="1" customHeight="1" x14ac:dyDescent="0.2"/>
    <row r="448" ht="15.75" hidden="1" customHeight="1" x14ac:dyDescent="0.2"/>
    <row r="449" ht="15.75" hidden="1" customHeight="1" x14ac:dyDescent="0.2"/>
    <row r="450" ht="15.75" hidden="1" customHeight="1" x14ac:dyDescent="0.2"/>
    <row r="451" ht="15.75" hidden="1" customHeight="1" x14ac:dyDescent="0.2"/>
    <row r="452" ht="15.75" hidden="1" customHeight="1" x14ac:dyDescent="0.2"/>
    <row r="453" ht="15.75" hidden="1" customHeight="1" x14ac:dyDescent="0.2"/>
    <row r="454" ht="15.75" hidden="1" customHeight="1" x14ac:dyDescent="0.2"/>
    <row r="455" ht="15.75" hidden="1" customHeight="1" x14ac:dyDescent="0.2"/>
    <row r="456" ht="15.75" hidden="1" customHeight="1" x14ac:dyDescent="0.2"/>
    <row r="457" ht="15.75" hidden="1" customHeight="1" x14ac:dyDescent="0.2"/>
    <row r="458" ht="15.75" hidden="1" customHeight="1" x14ac:dyDescent="0.2"/>
    <row r="459" ht="15.75" hidden="1" customHeight="1" x14ac:dyDescent="0.2"/>
    <row r="460" ht="15.75" hidden="1" customHeight="1" x14ac:dyDescent="0.2"/>
    <row r="461" ht="15.75" hidden="1" customHeight="1" x14ac:dyDescent="0.2"/>
    <row r="462" ht="15.75" hidden="1" customHeight="1" x14ac:dyDescent="0.2"/>
    <row r="463" ht="15.75" hidden="1" customHeight="1" x14ac:dyDescent="0.2"/>
    <row r="464" ht="15.75" hidden="1" customHeight="1" x14ac:dyDescent="0.2"/>
    <row r="465" ht="15.75" hidden="1" customHeight="1" x14ac:dyDescent="0.2"/>
    <row r="466" ht="15.75" hidden="1" customHeight="1" x14ac:dyDescent="0.2"/>
    <row r="467" ht="15.75" hidden="1" customHeight="1" x14ac:dyDescent="0.2"/>
    <row r="468" ht="15.75" hidden="1" customHeight="1" x14ac:dyDescent="0.2"/>
    <row r="469" ht="15.75" hidden="1" customHeight="1" x14ac:dyDescent="0.2"/>
    <row r="470" ht="15.75" hidden="1" customHeight="1" x14ac:dyDescent="0.2"/>
    <row r="471" ht="15.75" hidden="1" customHeight="1" x14ac:dyDescent="0.2"/>
    <row r="472" ht="15.75" hidden="1" customHeight="1" x14ac:dyDescent="0.2"/>
    <row r="473" ht="15.75" hidden="1" customHeight="1" x14ac:dyDescent="0.2"/>
    <row r="474" ht="15.75" hidden="1" customHeight="1" x14ac:dyDescent="0.2"/>
    <row r="475" ht="15.75" hidden="1" customHeight="1" x14ac:dyDescent="0.2"/>
    <row r="476" ht="15.75" hidden="1" customHeight="1" x14ac:dyDescent="0.2"/>
    <row r="477" ht="15.75" hidden="1" customHeight="1" x14ac:dyDescent="0.2"/>
    <row r="478" ht="15.75" hidden="1" customHeight="1" x14ac:dyDescent="0.2"/>
    <row r="479" ht="15.75" hidden="1" customHeight="1" x14ac:dyDescent="0.2"/>
    <row r="480" ht="15.75" hidden="1" customHeight="1" x14ac:dyDescent="0.2"/>
    <row r="481" ht="15.75" hidden="1" customHeight="1" x14ac:dyDescent="0.2"/>
    <row r="482" ht="15.75" hidden="1" customHeight="1" x14ac:dyDescent="0.2"/>
    <row r="483" ht="15.75" hidden="1" customHeight="1" x14ac:dyDescent="0.2"/>
    <row r="484" ht="15.75" hidden="1" customHeight="1" x14ac:dyDescent="0.2"/>
    <row r="485" ht="15.75" hidden="1" customHeight="1" x14ac:dyDescent="0.2"/>
    <row r="486" ht="15.75" hidden="1" customHeight="1" x14ac:dyDescent="0.2"/>
    <row r="487" ht="15.75" hidden="1" customHeight="1" x14ac:dyDescent="0.2"/>
    <row r="488" ht="15.75" hidden="1" customHeight="1" x14ac:dyDescent="0.2"/>
    <row r="489" ht="15.75" hidden="1" customHeight="1" x14ac:dyDescent="0.2"/>
    <row r="490" ht="15.75" hidden="1" customHeight="1" x14ac:dyDescent="0.2"/>
    <row r="491" ht="15.75" hidden="1" customHeight="1" x14ac:dyDescent="0.2"/>
    <row r="492" ht="15.75" hidden="1" customHeight="1" x14ac:dyDescent="0.2"/>
    <row r="493" ht="15.75" hidden="1" customHeight="1" x14ac:dyDescent="0.2"/>
    <row r="494" ht="15.75" hidden="1" customHeight="1" x14ac:dyDescent="0.2"/>
    <row r="495" ht="15.75" hidden="1" customHeight="1" x14ac:dyDescent="0.2"/>
    <row r="496" ht="15.75" hidden="1" customHeight="1" x14ac:dyDescent="0.2"/>
    <row r="497" ht="15.75" hidden="1" customHeight="1" x14ac:dyDescent="0.2"/>
    <row r="498" ht="15.75" hidden="1" customHeight="1" x14ac:dyDescent="0.2"/>
    <row r="499" ht="15.75" hidden="1" customHeight="1" x14ac:dyDescent="0.2"/>
    <row r="500" ht="15.75" hidden="1" customHeight="1" x14ac:dyDescent="0.2"/>
    <row r="501" ht="15.75" hidden="1" customHeight="1" x14ac:dyDescent="0.2"/>
    <row r="502" ht="15.75" hidden="1" customHeight="1" x14ac:dyDescent="0.2"/>
    <row r="503" ht="15.75" hidden="1" customHeight="1" x14ac:dyDescent="0.2"/>
    <row r="504" ht="15.75" hidden="1" customHeight="1" x14ac:dyDescent="0.2"/>
    <row r="505" ht="15.75" hidden="1" customHeight="1" x14ac:dyDescent="0.2"/>
    <row r="506" ht="15.75" hidden="1" customHeight="1" x14ac:dyDescent="0.2"/>
    <row r="507" ht="15.75" hidden="1" customHeight="1" x14ac:dyDescent="0.2"/>
    <row r="508" ht="15.75" hidden="1" customHeight="1" x14ac:dyDescent="0.2"/>
    <row r="509" ht="15.75" hidden="1" customHeight="1" x14ac:dyDescent="0.2"/>
    <row r="510" ht="15.75" hidden="1" customHeight="1" x14ac:dyDescent="0.2"/>
    <row r="511" ht="15.75" hidden="1" customHeight="1" x14ac:dyDescent="0.2"/>
    <row r="512" ht="15.75" hidden="1" customHeight="1" x14ac:dyDescent="0.2"/>
    <row r="513" ht="15.75" hidden="1" customHeight="1" x14ac:dyDescent="0.2"/>
    <row r="514" ht="15.75" hidden="1" customHeight="1" x14ac:dyDescent="0.2"/>
    <row r="515" ht="15.75" hidden="1" customHeight="1" x14ac:dyDescent="0.2"/>
    <row r="516" ht="15.75" hidden="1" customHeight="1" x14ac:dyDescent="0.2"/>
    <row r="517" ht="15.75" hidden="1" customHeight="1" x14ac:dyDescent="0.2"/>
    <row r="518" ht="15.75" hidden="1" customHeight="1" x14ac:dyDescent="0.2"/>
    <row r="519" ht="15.75" hidden="1" customHeight="1" x14ac:dyDescent="0.2"/>
    <row r="520" ht="15.75" hidden="1" customHeight="1" x14ac:dyDescent="0.2"/>
    <row r="521" ht="15.75" hidden="1" customHeight="1" x14ac:dyDescent="0.2"/>
    <row r="522" ht="15.75" hidden="1" customHeight="1" x14ac:dyDescent="0.2"/>
    <row r="523" ht="15.75" hidden="1" customHeight="1" x14ac:dyDescent="0.2"/>
    <row r="524" ht="15.75" hidden="1" customHeight="1" x14ac:dyDescent="0.2"/>
    <row r="525" ht="15.75" hidden="1" customHeight="1" x14ac:dyDescent="0.2"/>
    <row r="526" ht="15.75" hidden="1" customHeight="1" x14ac:dyDescent="0.2"/>
    <row r="527" ht="15.75" hidden="1" customHeight="1" x14ac:dyDescent="0.2"/>
    <row r="528" ht="15.75" hidden="1" customHeight="1" x14ac:dyDescent="0.2"/>
    <row r="529" ht="15.75" hidden="1" customHeight="1" x14ac:dyDescent="0.2"/>
    <row r="530" ht="15.75" hidden="1" customHeight="1" x14ac:dyDescent="0.2"/>
    <row r="531" ht="15.75" hidden="1" customHeight="1" x14ac:dyDescent="0.2"/>
    <row r="532" ht="15.75" hidden="1" customHeight="1" x14ac:dyDescent="0.2"/>
    <row r="533" ht="15.75" hidden="1" customHeight="1" x14ac:dyDescent="0.2"/>
    <row r="534" ht="15.75" hidden="1" customHeight="1" x14ac:dyDescent="0.2"/>
    <row r="535" ht="15.75" hidden="1" customHeight="1" x14ac:dyDescent="0.2"/>
    <row r="536" ht="15.75" hidden="1" customHeight="1" x14ac:dyDescent="0.2"/>
    <row r="537" ht="15.75" hidden="1" customHeight="1" x14ac:dyDescent="0.2"/>
    <row r="538" ht="15.75" hidden="1" customHeight="1" x14ac:dyDescent="0.2"/>
    <row r="539" ht="15.75" hidden="1" customHeight="1" x14ac:dyDescent="0.2"/>
    <row r="540" ht="15.75" hidden="1" customHeight="1" x14ac:dyDescent="0.2"/>
    <row r="541" ht="15.75" hidden="1" customHeight="1" x14ac:dyDescent="0.2"/>
    <row r="542" ht="15.75" hidden="1" customHeight="1" x14ac:dyDescent="0.2"/>
    <row r="543" ht="15.75" hidden="1" customHeight="1" x14ac:dyDescent="0.2"/>
    <row r="544" ht="15.75" hidden="1" customHeight="1" x14ac:dyDescent="0.2"/>
    <row r="545" ht="15.75" hidden="1" customHeight="1" x14ac:dyDescent="0.2"/>
    <row r="546" ht="15.75" hidden="1" customHeight="1" x14ac:dyDescent="0.2"/>
    <row r="547" ht="15.75" hidden="1" customHeight="1" x14ac:dyDescent="0.2"/>
    <row r="548" ht="15.75" hidden="1" customHeight="1" x14ac:dyDescent="0.2"/>
    <row r="549" ht="15.75" hidden="1" customHeight="1" x14ac:dyDescent="0.2"/>
    <row r="550" ht="15.75" hidden="1" customHeight="1" x14ac:dyDescent="0.2"/>
    <row r="551" ht="15.75" hidden="1" customHeight="1" x14ac:dyDescent="0.2"/>
    <row r="552" ht="15.75" hidden="1" customHeight="1" x14ac:dyDescent="0.2"/>
    <row r="553" ht="15.75" hidden="1" customHeight="1" x14ac:dyDescent="0.2"/>
    <row r="554" ht="15.75" hidden="1" customHeight="1" x14ac:dyDescent="0.2"/>
    <row r="555" ht="15.75" hidden="1" customHeight="1" x14ac:dyDescent="0.2"/>
    <row r="556" ht="15.75" hidden="1" customHeight="1" x14ac:dyDescent="0.2"/>
    <row r="557" ht="15.75" hidden="1" customHeight="1" x14ac:dyDescent="0.2"/>
    <row r="558" ht="15.75" hidden="1" customHeight="1" x14ac:dyDescent="0.2"/>
    <row r="559" ht="15.75" hidden="1" customHeight="1" x14ac:dyDescent="0.2"/>
    <row r="560" ht="15.75" hidden="1" customHeight="1" x14ac:dyDescent="0.2"/>
    <row r="561" ht="15.75" hidden="1" customHeight="1" x14ac:dyDescent="0.2"/>
    <row r="562" ht="15.75" hidden="1" customHeight="1" x14ac:dyDescent="0.2"/>
    <row r="563" ht="15.75" hidden="1" customHeight="1" x14ac:dyDescent="0.2"/>
    <row r="564" ht="15.75" hidden="1" customHeight="1" x14ac:dyDescent="0.2"/>
    <row r="565" ht="15.75" hidden="1" customHeight="1" x14ac:dyDescent="0.2"/>
    <row r="566" ht="15.75" hidden="1" customHeight="1" x14ac:dyDescent="0.2"/>
    <row r="567" ht="15.75" hidden="1" customHeight="1" x14ac:dyDescent="0.2"/>
    <row r="568" ht="15.75" hidden="1" customHeight="1" x14ac:dyDescent="0.2"/>
    <row r="569" ht="15.75" hidden="1" customHeight="1" x14ac:dyDescent="0.2"/>
    <row r="570" ht="15.75" hidden="1" customHeight="1" x14ac:dyDescent="0.2"/>
    <row r="571" ht="15.75" hidden="1" customHeight="1" x14ac:dyDescent="0.2"/>
    <row r="572" ht="15.75" hidden="1" customHeight="1" x14ac:dyDescent="0.2"/>
    <row r="573" ht="15.75" hidden="1" customHeight="1" x14ac:dyDescent="0.2"/>
    <row r="574" ht="15.75" hidden="1" customHeight="1" x14ac:dyDescent="0.2"/>
    <row r="575" ht="15.75" hidden="1" customHeight="1" x14ac:dyDescent="0.2"/>
    <row r="576" ht="15.75" hidden="1" customHeight="1" x14ac:dyDescent="0.2"/>
    <row r="577" ht="15.75" hidden="1" customHeight="1" x14ac:dyDescent="0.2"/>
    <row r="578" ht="15.75" hidden="1" customHeight="1" x14ac:dyDescent="0.2"/>
    <row r="579" ht="15.75" hidden="1" customHeight="1" x14ac:dyDescent="0.2"/>
    <row r="580" ht="15.75" hidden="1" customHeight="1" x14ac:dyDescent="0.2"/>
    <row r="581" ht="15.75" hidden="1" customHeight="1" x14ac:dyDescent="0.2"/>
    <row r="582" ht="15.75" hidden="1" customHeight="1" x14ac:dyDescent="0.2"/>
    <row r="583" ht="15.75" hidden="1" customHeight="1" x14ac:dyDescent="0.2"/>
    <row r="584" ht="15.75" hidden="1" customHeight="1" x14ac:dyDescent="0.2"/>
    <row r="585" ht="15.75" hidden="1" customHeight="1" x14ac:dyDescent="0.2"/>
    <row r="586" ht="15.75" hidden="1" customHeight="1" x14ac:dyDescent="0.2"/>
    <row r="587" ht="15.75" hidden="1" customHeight="1" x14ac:dyDescent="0.2"/>
    <row r="588" ht="15.75" hidden="1" customHeight="1" x14ac:dyDescent="0.2"/>
    <row r="589" ht="15.75" hidden="1" customHeight="1" x14ac:dyDescent="0.2"/>
    <row r="590" ht="15.75" hidden="1" customHeight="1" x14ac:dyDescent="0.2"/>
    <row r="591" ht="15.75" hidden="1" customHeight="1" x14ac:dyDescent="0.2"/>
    <row r="592" ht="15.75" hidden="1" customHeight="1" x14ac:dyDescent="0.2"/>
    <row r="593" ht="15.75" hidden="1" customHeight="1" x14ac:dyDescent="0.2"/>
    <row r="594" ht="15.75" hidden="1" customHeight="1" x14ac:dyDescent="0.2"/>
    <row r="595" ht="15.75" hidden="1" customHeight="1" x14ac:dyDescent="0.2"/>
    <row r="596" ht="15.75" hidden="1" customHeight="1" x14ac:dyDescent="0.2"/>
    <row r="597" ht="15.75" hidden="1" customHeight="1" x14ac:dyDescent="0.2"/>
    <row r="598" ht="15.75" hidden="1" customHeight="1" x14ac:dyDescent="0.2"/>
    <row r="599" ht="15.75" hidden="1" customHeight="1" x14ac:dyDescent="0.2"/>
    <row r="600" ht="15.75" hidden="1" customHeight="1" x14ac:dyDescent="0.2"/>
    <row r="601" ht="15.75" hidden="1" customHeight="1" x14ac:dyDescent="0.2"/>
    <row r="602" ht="15.75" hidden="1" customHeight="1" x14ac:dyDescent="0.2"/>
    <row r="603" ht="15.75" hidden="1" customHeight="1" x14ac:dyDescent="0.2"/>
    <row r="604" ht="15.75" hidden="1" customHeight="1" x14ac:dyDescent="0.2"/>
    <row r="605" ht="15.75" hidden="1" customHeight="1" x14ac:dyDescent="0.2"/>
    <row r="606" ht="15.75" hidden="1" customHeight="1" x14ac:dyDescent="0.2"/>
    <row r="607" ht="15.75" hidden="1" customHeight="1" x14ac:dyDescent="0.2"/>
    <row r="608" ht="15.75" hidden="1" customHeight="1" x14ac:dyDescent="0.2"/>
    <row r="609" ht="15.75" hidden="1" customHeight="1" x14ac:dyDescent="0.2"/>
    <row r="610" ht="15.75" hidden="1" customHeight="1" x14ac:dyDescent="0.2"/>
    <row r="611" ht="15.75" hidden="1" customHeight="1" x14ac:dyDescent="0.2"/>
    <row r="612" ht="15.75" hidden="1" customHeight="1" x14ac:dyDescent="0.2"/>
    <row r="613" ht="15.75" hidden="1" customHeight="1" x14ac:dyDescent="0.2"/>
    <row r="614" ht="15.75" hidden="1" customHeight="1" x14ac:dyDescent="0.2"/>
    <row r="615" ht="15.75" hidden="1" customHeight="1" x14ac:dyDescent="0.2"/>
    <row r="616" ht="15.75" hidden="1" customHeight="1" x14ac:dyDescent="0.2"/>
    <row r="617" ht="15.75" hidden="1" customHeight="1" x14ac:dyDescent="0.2"/>
    <row r="618" ht="15.75" hidden="1" customHeight="1" x14ac:dyDescent="0.2"/>
    <row r="619" ht="15.75" hidden="1" customHeight="1" x14ac:dyDescent="0.2"/>
    <row r="620" ht="15.75" hidden="1" customHeight="1" x14ac:dyDescent="0.2"/>
    <row r="621" ht="15.75" hidden="1" customHeight="1" x14ac:dyDescent="0.2"/>
    <row r="622" ht="15.75" hidden="1" customHeight="1" x14ac:dyDescent="0.2"/>
    <row r="623" ht="15.75" hidden="1" customHeight="1" x14ac:dyDescent="0.2"/>
    <row r="624" ht="15.75" hidden="1" customHeight="1" x14ac:dyDescent="0.2"/>
    <row r="625" ht="15.75" hidden="1" customHeight="1" x14ac:dyDescent="0.2"/>
    <row r="626" ht="15.75" hidden="1" customHeight="1" x14ac:dyDescent="0.2"/>
    <row r="627" ht="15.75" hidden="1" customHeight="1" x14ac:dyDescent="0.2"/>
    <row r="628" ht="15.75" hidden="1" customHeight="1" x14ac:dyDescent="0.2"/>
    <row r="629" ht="15.75" hidden="1" customHeight="1" x14ac:dyDescent="0.2"/>
    <row r="630" ht="15.75" hidden="1" customHeight="1" x14ac:dyDescent="0.2"/>
    <row r="631" ht="15.75" hidden="1" customHeight="1" x14ac:dyDescent="0.2"/>
    <row r="632" ht="15.75" hidden="1" customHeight="1" x14ac:dyDescent="0.2"/>
    <row r="633" ht="15.75" hidden="1" customHeight="1" x14ac:dyDescent="0.2"/>
    <row r="634" ht="15.75" hidden="1" customHeight="1" x14ac:dyDescent="0.2"/>
    <row r="635" ht="15.75" hidden="1" customHeight="1" x14ac:dyDescent="0.2"/>
    <row r="636" ht="15.75" hidden="1" customHeight="1" x14ac:dyDescent="0.2"/>
    <row r="637" ht="15.75" hidden="1" customHeight="1" x14ac:dyDescent="0.2"/>
    <row r="638" ht="15.75" hidden="1" customHeight="1" x14ac:dyDescent="0.2"/>
    <row r="639" ht="15.75" hidden="1" customHeight="1" x14ac:dyDescent="0.2"/>
    <row r="640" ht="15.75" hidden="1" customHeight="1" x14ac:dyDescent="0.2"/>
    <row r="641" ht="15.75" hidden="1" customHeight="1" x14ac:dyDescent="0.2"/>
    <row r="642" ht="15.75" hidden="1" customHeight="1" x14ac:dyDescent="0.2"/>
    <row r="643" ht="15.75" hidden="1" customHeight="1" x14ac:dyDescent="0.2"/>
    <row r="644" ht="15.75" hidden="1" customHeight="1" x14ac:dyDescent="0.2"/>
    <row r="645" ht="15.75" hidden="1" customHeight="1" x14ac:dyDescent="0.2"/>
    <row r="646" ht="15.75" hidden="1" customHeight="1" x14ac:dyDescent="0.2"/>
    <row r="647" ht="15.75" hidden="1" customHeight="1" x14ac:dyDescent="0.2"/>
    <row r="648" ht="15.75" hidden="1" customHeight="1" x14ac:dyDescent="0.2"/>
    <row r="649" ht="15.75" hidden="1" customHeight="1" x14ac:dyDescent="0.2"/>
    <row r="650" ht="15.75" hidden="1" customHeight="1" x14ac:dyDescent="0.2"/>
    <row r="651" ht="15.75" hidden="1" customHeight="1" x14ac:dyDescent="0.2"/>
    <row r="652" ht="15.75" hidden="1" customHeight="1" x14ac:dyDescent="0.2"/>
    <row r="653" ht="15.75" hidden="1" customHeight="1" x14ac:dyDescent="0.2"/>
    <row r="654" ht="15.75" hidden="1" customHeight="1" x14ac:dyDescent="0.2"/>
    <row r="655" ht="15.75" hidden="1" customHeight="1" x14ac:dyDescent="0.2"/>
    <row r="656" ht="15.75" hidden="1" customHeight="1" x14ac:dyDescent="0.2"/>
    <row r="657" ht="15.75" hidden="1" customHeight="1" x14ac:dyDescent="0.2"/>
    <row r="658" ht="15.75" hidden="1" customHeight="1" x14ac:dyDescent="0.2"/>
    <row r="659" ht="15.75" hidden="1" customHeight="1" x14ac:dyDescent="0.2"/>
    <row r="660" ht="15.75" hidden="1" customHeight="1" x14ac:dyDescent="0.2"/>
    <row r="661" ht="15.75" hidden="1" customHeight="1" x14ac:dyDescent="0.2"/>
    <row r="662" ht="15.75" hidden="1" customHeight="1" x14ac:dyDescent="0.2"/>
    <row r="663" ht="15.75" hidden="1" customHeight="1" x14ac:dyDescent="0.2"/>
    <row r="664" ht="15.75" hidden="1" customHeight="1" x14ac:dyDescent="0.2"/>
    <row r="665" ht="15.75" hidden="1" customHeight="1" x14ac:dyDescent="0.2"/>
    <row r="666" ht="15.75" hidden="1" customHeight="1" x14ac:dyDescent="0.2"/>
    <row r="667" ht="15.75" hidden="1" customHeight="1" x14ac:dyDescent="0.2"/>
    <row r="668" ht="15.75" hidden="1" customHeight="1" x14ac:dyDescent="0.2"/>
    <row r="669" ht="15.75" hidden="1" customHeight="1" x14ac:dyDescent="0.2"/>
    <row r="670" ht="15.75" hidden="1" customHeight="1" x14ac:dyDescent="0.2"/>
    <row r="671" ht="15.75" hidden="1" customHeight="1" x14ac:dyDescent="0.2"/>
    <row r="672" ht="15.75" hidden="1" customHeight="1" x14ac:dyDescent="0.2"/>
    <row r="673" ht="15.75" hidden="1" customHeight="1" x14ac:dyDescent="0.2"/>
    <row r="674" ht="15.75" hidden="1" customHeight="1" x14ac:dyDescent="0.2"/>
    <row r="675" ht="15.75" hidden="1" customHeight="1" x14ac:dyDescent="0.2"/>
    <row r="676" ht="15.75" hidden="1" customHeight="1" x14ac:dyDescent="0.2"/>
    <row r="677" ht="15.75" hidden="1" customHeight="1" x14ac:dyDescent="0.2"/>
    <row r="678" ht="15.75" hidden="1" customHeight="1" x14ac:dyDescent="0.2"/>
    <row r="679" ht="15.75" hidden="1" customHeight="1" x14ac:dyDescent="0.2"/>
    <row r="680" ht="15.75" hidden="1" customHeight="1" x14ac:dyDescent="0.2"/>
    <row r="681" ht="15.75" hidden="1" customHeight="1" x14ac:dyDescent="0.2"/>
    <row r="682" ht="15.75" hidden="1" customHeight="1" x14ac:dyDescent="0.2"/>
    <row r="683" ht="15.75" hidden="1" customHeight="1" x14ac:dyDescent="0.2"/>
    <row r="684" ht="15.75" hidden="1" customHeight="1" x14ac:dyDescent="0.2"/>
    <row r="685" ht="15.75" hidden="1" customHeight="1" x14ac:dyDescent="0.2"/>
    <row r="686" ht="15.75" hidden="1" customHeight="1" x14ac:dyDescent="0.2"/>
    <row r="687" ht="15.75" hidden="1" customHeight="1" x14ac:dyDescent="0.2"/>
    <row r="688" ht="15.75" hidden="1" customHeight="1" x14ac:dyDescent="0.2"/>
    <row r="689" ht="15.75" hidden="1" customHeight="1" x14ac:dyDescent="0.2"/>
    <row r="690" ht="15.75" hidden="1" customHeight="1" x14ac:dyDescent="0.2"/>
    <row r="691" ht="15.75" hidden="1" customHeight="1" x14ac:dyDescent="0.2"/>
    <row r="692" ht="15.75" hidden="1" customHeight="1" x14ac:dyDescent="0.2"/>
    <row r="693" ht="15.75" hidden="1" customHeight="1" x14ac:dyDescent="0.2"/>
    <row r="694" ht="15.75" hidden="1" customHeight="1" x14ac:dyDescent="0.2"/>
    <row r="695" ht="15.75" hidden="1" customHeight="1" x14ac:dyDescent="0.2"/>
    <row r="696" ht="15.75" hidden="1" customHeight="1" x14ac:dyDescent="0.2"/>
    <row r="697" ht="15.75" hidden="1" customHeight="1" x14ac:dyDescent="0.2"/>
    <row r="698" ht="15.75" hidden="1" customHeight="1" x14ac:dyDescent="0.2"/>
    <row r="699" ht="15.75" hidden="1" customHeight="1" x14ac:dyDescent="0.2"/>
    <row r="700" ht="15.75" hidden="1" customHeight="1" x14ac:dyDescent="0.2"/>
    <row r="701" ht="15.75" hidden="1" customHeight="1" x14ac:dyDescent="0.2"/>
    <row r="702" ht="15.75" hidden="1" customHeight="1" x14ac:dyDescent="0.2"/>
    <row r="703" ht="15.75" hidden="1" customHeight="1" x14ac:dyDescent="0.2"/>
    <row r="704" ht="15.75" hidden="1" customHeight="1" x14ac:dyDescent="0.2"/>
    <row r="705" ht="15.75" hidden="1" customHeight="1" x14ac:dyDescent="0.2"/>
    <row r="706" ht="15.75" hidden="1" customHeight="1" x14ac:dyDescent="0.2"/>
    <row r="707" ht="15.75" hidden="1" customHeight="1" x14ac:dyDescent="0.2"/>
    <row r="708" ht="15.75" hidden="1" customHeight="1" x14ac:dyDescent="0.2"/>
    <row r="709" ht="15.75" hidden="1" customHeight="1" x14ac:dyDescent="0.2"/>
    <row r="710" ht="15.75" hidden="1" customHeight="1" x14ac:dyDescent="0.2"/>
    <row r="711" ht="15.75" hidden="1" customHeight="1" x14ac:dyDescent="0.2"/>
    <row r="712" ht="15.75" hidden="1" customHeight="1" x14ac:dyDescent="0.2"/>
    <row r="713" ht="15.75" hidden="1" customHeight="1" x14ac:dyDescent="0.2"/>
    <row r="714" ht="15.75" hidden="1" customHeight="1" x14ac:dyDescent="0.2"/>
    <row r="715" ht="15.75" hidden="1" customHeight="1" x14ac:dyDescent="0.2"/>
    <row r="716" ht="15.75" hidden="1" customHeight="1" x14ac:dyDescent="0.2"/>
    <row r="717" ht="15.75" hidden="1" customHeight="1" x14ac:dyDescent="0.2"/>
    <row r="718" ht="15.75" hidden="1" customHeight="1" x14ac:dyDescent="0.2"/>
    <row r="719" ht="15.75" hidden="1" customHeight="1" x14ac:dyDescent="0.2"/>
    <row r="720" ht="15.75" hidden="1" customHeight="1" x14ac:dyDescent="0.2"/>
    <row r="721" ht="15.75" hidden="1" customHeight="1" x14ac:dyDescent="0.2"/>
    <row r="722" ht="15.75" hidden="1" customHeight="1" x14ac:dyDescent="0.2"/>
    <row r="723" ht="15.75" hidden="1" customHeight="1" x14ac:dyDescent="0.2"/>
    <row r="724" ht="15.75" hidden="1" customHeight="1" x14ac:dyDescent="0.2"/>
    <row r="725" ht="15.75" hidden="1" customHeight="1" x14ac:dyDescent="0.2"/>
    <row r="726" ht="15.75" hidden="1" customHeight="1" x14ac:dyDescent="0.2"/>
    <row r="727" ht="15.75" hidden="1" customHeight="1" x14ac:dyDescent="0.2"/>
    <row r="728" ht="15.75" hidden="1" customHeight="1" x14ac:dyDescent="0.2"/>
    <row r="729" ht="15.75" hidden="1" customHeight="1" x14ac:dyDescent="0.2"/>
    <row r="730" ht="15.75" hidden="1" customHeight="1" x14ac:dyDescent="0.2"/>
    <row r="731" ht="15.75" hidden="1" customHeight="1" x14ac:dyDescent="0.2"/>
    <row r="732" ht="15.75" hidden="1" customHeight="1" x14ac:dyDescent="0.2"/>
    <row r="733" ht="15.75" hidden="1" customHeight="1" x14ac:dyDescent="0.2"/>
    <row r="734" ht="15.75" hidden="1" customHeight="1" x14ac:dyDescent="0.2"/>
    <row r="735" ht="15.75" hidden="1" customHeight="1" x14ac:dyDescent="0.2"/>
    <row r="736" ht="15.75" hidden="1" customHeight="1" x14ac:dyDescent="0.2"/>
    <row r="737" ht="15.75" hidden="1" customHeight="1" x14ac:dyDescent="0.2"/>
    <row r="738" ht="15.75" hidden="1" customHeight="1" x14ac:dyDescent="0.2"/>
    <row r="739" ht="15.75" hidden="1" customHeight="1" x14ac:dyDescent="0.2"/>
    <row r="740" ht="15.75" hidden="1" customHeight="1" x14ac:dyDescent="0.2"/>
    <row r="741" ht="15.75" hidden="1" customHeight="1" x14ac:dyDescent="0.2"/>
    <row r="742" ht="15.75" hidden="1" customHeight="1" x14ac:dyDescent="0.2"/>
    <row r="743" ht="15.75" hidden="1" customHeight="1" x14ac:dyDescent="0.2"/>
    <row r="744" ht="15.75" hidden="1" customHeight="1" x14ac:dyDescent="0.2"/>
    <row r="745" ht="15.75" hidden="1" customHeight="1" x14ac:dyDescent="0.2"/>
    <row r="746" ht="15.75" hidden="1" customHeight="1" x14ac:dyDescent="0.2"/>
    <row r="747" ht="15.75" hidden="1" customHeight="1" x14ac:dyDescent="0.2"/>
    <row r="748" ht="15.75" hidden="1" customHeight="1" x14ac:dyDescent="0.2"/>
    <row r="749" ht="15.75" hidden="1" customHeight="1" x14ac:dyDescent="0.2"/>
    <row r="750" ht="15.75" hidden="1" customHeight="1" x14ac:dyDescent="0.2"/>
    <row r="751" ht="15.75" hidden="1" customHeight="1" x14ac:dyDescent="0.2"/>
    <row r="752" ht="15.75" hidden="1" customHeight="1" x14ac:dyDescent="0.2"/>
    <row r="753" ht="15.75" hidden="1" customHeight="1" x14ac:dyDescent="0.2"/>
    <row r="754" ht="15.75" hidden="1" customHeight="1" x14ac:dyDescent="0.2"/>
    <row r="755" ht="15.75" hidden="1" customHeight="1" x14ac:dyDescent="0.2"/>
    <row r="756" ht="15.75" hidden="1" customHeight="1" x14ac:dyDescent="0.2"/>
    <row r="757" ht="15.75" hidden="1" customHeight="1" x14ac:dyDescent="0.2"/>
    <row r="758" ht="15.75" hidden="1" customHeight="1" x14ac:dyDescent="0.2"/>
    <row r="759" ht="15.75" hidden="1" customHeight="1" x14ac:dyDescent="0.2"/>
    <row r="760" ht="15.75" hidden="1" customHeight="1" x14ac:dyDescent="0.2"/>
    <row r="761" ht="15.75" hidden="1" customHeight="1" x14ac:dyDescent="0.2"/>
    <row r="762" ht="15.75" hidden="1" customHeight="1" x14ac:dyDescent="0.2"/>
    <row r="763" ht="15.75" hidden="1" customHeight="1" x14ac:dyDescent="0.2"/>
    <row r="764" ht="15.75" hidden="1" customHeight="1" x14ac:dyDescent="0.2"/>
    <row r="765" ht="15.75" hidden="1" customHeight="1" x14ac:dyDescent="0.2"/>
    <row r="766" ht="15.75" hidden="1" customHeight="1" x14ac:dyDescent="0.2"/>
    <row r="767" ht="15.75" hidden="1" customHeight="1" x14ac:dyDescent="0.2"/>
    <row r="768" ht="15.75" hidden="1" customHeight="1" x14ac:dyDescent="0.2"/>
    <row r="769" ht="15.75" hidden="1" customHeight="1" x14ac:dyDescent="0.2"/>
    <row r="770" ht="15.75" hidden="1" customHeight="1" x14ac:dyDescent="0.2"/>
    <row r="771" ht="15.75" hidden="1" customHeight="1" x14ac:dyDescent="0.2"/>
    <row r="772" ht="15.75" hidden="1" customHeight="1" x14ac:dyDescent="0.2"/>
    <row r="773" ht="15.75" hidden="1" customHeight="1" x14ac:dyDescent="0.2"/>
    <row r="774" ht="15.75" hidden="1" customHeight="1" x14ac:dyDescent="0.2"/>
    <row r="775" ht="15.75" hidden="1" customHeight="1" x14ac:dyDescent="0.2"/>
    <row r="776" ht="15.75" hidden="1" customHeight="1" x14ac:dyDescent="0.2"/>
    <row r="777" ht="15.75" hidden="1" customHeight="1" x14ac:dyDescent="0.2"/>
    <row r="778" ht="15.75" hidden="1" customHeight="1" x14ac:dyDescent="0.2"/>
    <row r="779" ht="15.75" hidden="1" customHeight="1" x14ac:dyDescent="0.2"/>
    <row r="780" ht="15.75" hidden="1" customHeight="1" x14ac:dyDescent="0.2"/>
    <row r="781" ht="15.75" hidden="1" customHeight="1" x14ac:dyDescent="0.2"/>
    <row r="782" ht="15.75" hidden="1" customHeight="1" x14ac:dyDescent="0.2"/>
    <row r="783" ht="15.75" hidden="1" customHeight="1" x14ac:dyDescent="0.2"/>
    <row r="784" ht="15.75" hidden="1" customHeight="1" x14ac:dyDescent="0.2"/>
    <row r="785" ht="15.75" hidden="1" customHeight="1" x14ac:dyDescent="0.2"/>
    <row r="786" ht="15.75" hidden="1" customHeight="1" x14ac:dyDescent="0.2"/>
    <row r="787" ht="15.75" hidden="1" customHeight="1" x14ac:dyDescent="0.2"/>
    <row r="788" ht="15.75" hidden="1" customHeight="1" x14ac:dyDescent="0.2"/>
    <row r="789" ht="15.75" hidden="1" customHeight="1" x14ac:dyDescent="0.2"/>
    <row r="790" ht="15.75" hidden="1" customHeight="1" x14ac:dyDescent="0.2"/>
    <row r="791" ht="15.75" hidden="1" customHeight="1" x14ac:dyDescent="0.2"/>
    <row r="792" ht="15.75" hidden="1" customHeight="1" x14ac:dyDescent="0.2"/>
    <row r="793" ht="15.75" hidden="1" customHeight="1" x14ac:dyDescent="0.2"/>
    <row r="794" ht="15.75" hidden="1" customHeight="1" x14ac:dyDescent="0.2"/>
    <row r="795" ht="15.75" hidden="1" customHeight="1" x14ac:dyDescent="0.2"/>
    <row r="796" ht="15.75" hidden="1" customHeight="1" x14ac:dyDescent="0.2"/>
    <row r="797" ht="15.75" hidden="1" customHeight="1" x14ac:dyDescent="0.2"/>
    <row r="798" ht="15.75" hidden="1" customHeight="1" x14ac:dyDescent="0.2"/>
    <row r="799" ht="15.75" hidden="1" customHeight="1" x14ac:dyDescent="0.2"/>
    <row r="800" ht="15.75" hidden="1" customHeight="1" x14ac:dyDescent="0.2"/>
    <row r="801" ht="15.75" hidden="1" customHeight="1" x14ac:dyDescent="0.2"/>
    <row r="802" ht="15.75" hidden="1" customHeight="1" x14ac:dyDescent="0.2"/>
    <row r="803" ht="15.75" hidden="1" customHeight="1" x14ac:dyDescent="0.2"/>
    <row r="804" ht="15.75" hidden="1" customHeight="1" x14ac:dyDescent="0.2"/>
    <row r="805" ht="15.75" hidden="1" customHeight="1" x14ac:dyDescent="0.2"/>
    <row r="806" ht="15.75" hidden="1" customHeight="1" x14ac:dyDescent="0.2"/>
    <row r="807" ht="15.75" hidden="1" customHeight="1" x14ac:dyDescent="0.2"/>
    <row r="808" ht="15.75" hidden="1" customHeight="1" x14ac:dyDescent="0.2"/>
    <row r="809" ht="15.75" hidden="1" customHeight="1" x14ac:dyDescent="0.2"/>
    <row r="810" ht="15.75" hidden="1" customHeight="1" x14ac:dyDescent="0.2"/>
    <row r="811" ht="15.75" hidden="1" customHeight="1" x14ac:dyDescent="0.2"/>
    <row r="812" ht="15.75" hidden="1" customHeight="1" x14ac:dyDescent="0.2"/>
    <row r="813" ht="15.75" hidden="1" customHeight="1" x14ac:dyDescent="0.2"/>
    <row r="814" ht="15.75" hidden="1" customHeight="1" x14ac:dyDescent="0.2"/>
    <row r="815" ht="15.75" hidden="1" customHeight="1" x14ac:dyDescent="0.2"/>
    <row r="816" ht="15.75" hidden="1" customHeight="1" x14ac:dyDescent="0.2"/>
    <row r="817" ht="15.75" hidden="1" customHeight="1" x14ac:dyDescent="0.2"/>
    <row r="818" ht="15.75" hidden="1" customHeight="1" x14ac:dyDescent="0.2"/>
    <row r="819" ht="15.75" hidden="1" customHeight="1" x14ac:dyDescent="0.2"/>
    <row r="820" ht="15.75" hidden="1" customHeight="1" x14ac:dyDescent="0.2"/>
    <row r="821" ht="15.75" hidden="1" customHeight="1" x14ac:dyDescent="0.2"/>
    <row r="822" ht="15.75" hidden="1" customHeight="1" x14ac:dyDescent="0.2"/>
    <row r="823" ht="15.75" hidden="1" customHeight="1" x14ac:dyDescent="0.2"/>
    <row r="824" ht="15.75" hidden="1" customHeight="1" x14ac:dyDescent="0.2"/>
    <row r="825" ht="15.75" hidden="1" customHeight="1" x14ac:dyDescent="0.2"/>
    <row r="826" ht="15.75" hidden="1" customHeight="1" x14ac:dyDescent="0.2"/>
    <row r="827" ht="15.75" hidden="1" customHeight="1" x14ac:dyDescent="0.2"/>
    <row r="828" ht="15.75" hidden="1" customHeight="1" x14ac:dyDescent="0.2"/>
    <row r="829" ht="15.75" hidden="1" customHeight="1" x14ac:dyDescent="0.2"/>
    <row r="830" ht="15.75" hidden="1" customHeight="1" x14ac:dyDescent="0.2"/>
    <row r="831" ht="15.75" hidden="1" customHeight="1" x14ac:dyDescent="0.2"/>
    <row r="832" ht="15.75" hidden="1" customHeight="1" x14ac:dyDescent="0.2"/>
    <row r="833" ht="15.75" hidden="1" customHeight="1" x14ac:dyDescent="0.2"/>
    <row r="834" ht="15.75" hidden="1" customHeight="1" x14ac:dyDescent="0.2"/>
    <row r="835" ht="15.75" hidden="1" customHeight="1" x14ac:dyDescent="0.2"/>
    <row r="836" ht="15.75" hidden="1" customHeight="1" x14ac:dyDescent="0.2"/>
    <row r="837" ht="15.75" hidden="1" customHeight="1" x14ac:dyDescent="0.2"/>
    <row r="838" ht="15.75" hidden="1" customHeight="1" x14ac:dyDescent="0.2"/>
    <row r="839" ht="15.75" hidden="1" customHeight="1" x14ac:dyDescent="0.2"/>
    <row r="840" ht="15.75" hidden="1" customHeight="1" x14ac:dyDescent="0.2"/>
    <row r="841" ht="15.75" hidden="1" customHeight="1" x14ac:dyDescent="0.2"/>
    <row r="842" ht="15.75" hidden="1" customHeight="1" x14ac:dyDescent="0.2"/>
    <row r="843" ht="15.75" hidden="1" customHeight="1" x14ac:dyDescent="0.2"/>
    <row r="844" ht="15.75" hidden="1" customHeight="1" x14ac:dyDescent="0.2"/>
    <row r="845" ht="15.75" hidden="1" customHeight="1" x14ac:dyDescent="0.2"/>
    <row r="846" ht="15.75" hidden="1" customHeight="1" x14ac:dyDescent="0.2"/>
    <row r="847" ht="15.75" hidden="1" customHeight="1" x14ac:dyDescent="0.2"/>
    <row r="848" ht="15.75" hidden="1" customHeight="1" x14ac:dyDescent="0.2"/>
    <row r="849" ht="15.75" hidden="1" customHeight="1" x14ac:dyDescent="0.2"/>
    <row r="850" ht="15.75" hidden="1" customHeight="1" x14ac:dyDescent="0.2"/>
    <row r="851" ht="15.75" hidden="1" customHeight="1" x14ac:dyDescent="0.2"/>
    <row r="852" ht="15.75" hidden="1" customHeight="1" x14ac:dyDescent="0.2"/>
    <row r="853" ht="15.75" hidden="1" customHeight="1" x14ac:dyDescent="0.2"/>
    <row r="854" ht="15.75" hidden="1" customHeight="1" x14ac:dyDescent="0.2"/>
    <row r="855" ht="15.75" hidden="1" customHeight="1" x14ac:dyDescent="0.2"/>
    <row r="856" ht="15.75" hidden="1" customHeight="1" x14ac:dyDescent="0.2"/>
    <row r="857" ht="15.75" hidden="1" customHeight="1" x14ac:dyDescent="0.2"/>
    <row r="858" ht="15.75" hidden="1" customHeight="1" x14ac:dyDescent="0.2"/>
    <row r="859" ht="15.75" hidden="1" customHeight="1" x14ac:dyDescent="0.2"/>
    <row r="860" ht="15.75" hidden="1" customHeight="1" x14ac:dyDescent="0.2"/>
    <row r="861" ht="15.75" hidden="1" customHeight="1" x14ac:dyDescent="0.2"/>
    <row r="862" ht="15.75" hidden="1" customHeight="1" x14ac:dyDescent="0.2"/>
    <row r="863" ht="15.75" hidden="1" customHeight="1" x14ac:dyDescent="0.2"/>
    <row r="864" ht="15.75" hidden="1" customHeight="1" x14ac:dyDescent="0.2"/>
    <row r="865" ht="15.75" hidden="1" customHeight="1" x14ac:dyDescent="0.2"/>
    <row r="866" ht="15.75" hidden="1" customHeight="1" x14ac:dyDescent="0.2"/>
    <row r="867" ht="15.75" hidden="1" customHeight="1" x14ac:dyDescent="0.2"/>
    <row r="868" ht="15.75" hidden="1" customHeight="1" x14ac:dyDescent="0.2"/>
    <row r="869" ht="15.75" hidden="1" customHeight="1" x14ac:dyDescent="0.2"/>
    <row r="870" ht="15.75" hidden="1" customHeight="1" x14ac:dyDescent="0.2"/>
    <row r="871" ht="15.75" hidden="1" customHeight="1" x14ac:dyDescent="0.2"/>
    <row r="872" ht="15.75" hidden="1" customHeight="1" x14ac:dyDescent="0.2"/>
    <row r="873" ht="15.75" hidden="1" customHeight="1" x14ac:dyDescent="0.2"/>
    <row r="874" ht="15.75" hidden="1" customHeight="1" x14ac:dyDescent="0.2"/>
    <row r="875" ht="15.75" hidden="1" customHeight="1" x14ac:dyDescent="0.2"/>
    <row r="876" ht="15.75" hidden="1" customHeight="1" x14ac:dyDescent="0.2"/>
    <row r="877" ht="15.75" hidden="1" customHeight="1" x14ac:dyDescent="0.2"/>
    <row r="878" ht="15.75" hidden="1" customHeight="1" x14ac:dyDescent="0.2"/>
    <row r="879" ht="15.75" hidden="1" customHeight="1" x14ac:dyDescent="0.2"/>
    <row r="880" ht="15.75" hidden="1" customHeight="1" x14ac:dyDescent="0.2"/>
    <row r="881" ht="15.75" hidden="1" customHeight="1" x14ac:dyDescent="0.2"/>
    <row r="882" ht="15.75" hidden="1" customHeight="1" x14ac:dyDescent="0.2"/>
    <row r="883" ht="15.75" hidden="1" customHeight="1" x14ac:dyDescent="0.2"/>
    <row r="884" ht="15.75" hidden="1" customHeight="1" x14ac:dyDescent="0.2"/>
    <row r="885" ht="15.75" hidden="1" customHeight="1" x14ac:dyDescent="0.2"/>
    <row r="886" ht="15.75" hidden="1" customHeight="1" x14ac:dyDescent="0.2"/>
    <row r="887" ht="15.75" hidden="1" customHeight="1" x14ac:dyDescent="0.2"/>
    <row r="888" ht="15.75" hidden="1" customHeight="1" x14ac:dyDescent="0.2"/>
    <row r="889" ht="15.75" hidden="1" customHeight="1" x14ac:dyDescent="0.2"/>
    <row r="890" ht="15.75" hidden="1" customHeight="1" x14ac:dyDescent="0.2"/>
    <row r="891" ht="15.75" hidden="1" customHeight="1" x14ac:dyDescent="0.2"/>
    <row r="892" ht="15.75" hidden="1" customHeight="1" x14ac:dyDescent="0.2"/>
    <row r="893" ht="15.75" hidden="1" customHeight="1" x14ac:dyDescent="0.2"/>
    <row r="894" ht="15.75" hidden="1" customHeight="1" x14ac:dyDescent="0.2"/>
    <row r="895" ht="15.75" hidden="1" customHeight="1" x14ac:dyDescent="0.2"/>
    <row r="896" ht="15.75" hidden="1" customHeight="1" x14ac:dyDescent="0.2"/>
    <row r="897" ht="15.75" hidden="1" customHeight="1" x14ac:dyDescent="0.2"/>
    <row r="898" ht="15.75" hidden="1" customHeight="1" x14ac:dyDescent="0.2"/>
    <row r="899" ht="15.75" hidden="1" customHeight="1" x14ac:dyDescent="0.2"/>
    <row r="900" ht="15.75" hidden="1" customHeight="1" x14ac:dyDescent="0.2"/>
    <row r="901" ht="15.75" hidden="1" customHeight="1" x14ac:dyDescent="0.2"/>
    <row r="902" ht="15.75" hidden="1" customHeight="1" x14ac:dyDescent="0.2"/>
    <row r="903" ht="15.75" hidden="1" customHeight="1" x14ac:dyDescent="0.2"/>
    <row r="904" ht="15.75" hidden="1" customHeight="1" x14ac:dyDescent="0.2"/>
    <row r="905" ht="15.75" hidden="1" customHeight="1" x14ac:dyDescent="0.2"/>
    <row r="906" ht="15.75" hidden="1" customHeight="1" x14ac:dyDescent="0.2"/>
    <row r="907" ht="15.75" hidden="1" customHeight="1" x14ac:dyDescent="0.2"/>
    <row r="908" ht="15.75" hidden="1" customHeight="1" x14ac:dyDescent="0.2"/>
    <row r="909" ht="15.75" hidden="1" customHeight="1" x14ac:dyDescent="0.2"/>
    <row r="910" ht="15.75" hidden="1" customHeight="1" x14ac:dyDescent="0.2"/>
    <row r="911" ht="15.75" hidden="1" customHeight="1" x14ac:dyDescent="0.2"/>
    <row r="912" ht="15.75" hidden="1" customHeight="1" x14ac:dyDescent="0.2"/>
    <row r="913" ht="15.75" hidden="1" customHeight="1" x14ac:dyDescent="0.2"/>
    <row r="914" ht="15.75" hidden="1" customHeight="1" x14ac:dyDescent="0.2"/>
    <row r="915" ht="15.75" hidden="1" customHeight="1" x14ac:dyDescent="0.2"/>
    <row r="916" ht="15.75" hidden="1" customHeight="1" x14ac:dyDescent="0.2"/>
    <row r="917" ht="15.75" hidden="1" customHeight="1" x14ac:dyDescent="0.2"/>
    <row r="918" ht="15.75" hidden="1" customHeight="1" x14ac:dyDescent="0.2"/>
    <row r="919" ht="15.75" hidden="1" customHeight="1" x14ac:dyDescent="0.2"/>
    <row r="920" ht="15.75" hidden="1" customHeight="1" x14ac:dyDescent="0.2"/>
    <row r="921" ht="15.75" hidden="1" customHeight="1" x14ac:dyDescent="0.2"/>
    <row r="922" ht="15.75" hidden="1" customHeight="1" x14ac:dyDescent="0.2"/>
    <row r="923" ht="15.75" hidden="1" customHeight="1" x14ac:dyDescent="0.2"/>
    <row r="924" ht="15.75" hidden="1" customHeight="1" x14ac:dyDescent="0.2"/>
    <row r="925" ht="15.75" hidden="1" customHeight="1" x14ac:dyDescent="0.2"/>
    <row r="926" ht="15.75" hidden="1" customHeight="1" x14ac:dyDescent="0.2"/>
    <row r="927" ht="15.75" hidden="1" customHeight="1" x14ac:dyDescent="0.2"/>
    <row r="928" ht="15.75" hidden="1" customHeight="1" x14ac:dyDescent="0.2"/>
    <row r="929" ht="15.75" hidden="1" customHeight="1" x14ac:dyDescent="0.2"/>
    <row r="930" ht="15.75" hidden="1" customHeight="1" x14ac:dyDescent="0.2"/>
    <row r="931" ht="15.75" hidden="1" customHeight="1" x14ac:dyDescent="0.2"/>
    <row r="932" ht="15.75" hidden="1" customHeight="1" x14ac:dyDescent="0.2"/>
    <row r="933" ht="15.75" hidden="1" customHeight="1" x14ac:dyDescent="0.2"/>
    <row r="934" ht="15.75" hidden="1" customHeight="1" x14ac:dyDescent="0.2"/>
    <row r="935" ht="15.75" hidden="1" customHeight="1" x14ac:dyDescent="0.2"/>
    <row r="936" ht="15.75" hidden="1" customHeight="1" x14ac:dyDescent="0.2"/>
    <row r="937" ht="15.75" hidden="1" customHeight="1" x14ac:dyDescent="0.2"/>
    <row r="938" ht="15.75" hidden="1" customHeight="1" x14ac:dyDescent="0.2"/>
    <row r="939" ht="15.75" hidden="1" customHeight="1" x14ac:dyDescent="0.2"/>
    <row r="940" ht="15.75" hidden="1" customHeight="1" x14ac:dyDescent="0.2"/>
    <row r="941" ht="15.75" hidden="1" customHeight="1" x14ac:dyDescent="0.2"/>
    <row r="942" ht="15.75" hidden="1" customHeight="1" x14ac:dyDescent="0.2"/>
    <row r="943" ht="15.75" hidden="1" customHeight="1" x14ac:dyDescent="0.2"/>
    <row r="944" ht="15.75" hidden="1" customHeight="1" x14ac:dyDescent="0.2"/>
    <row r="945" ht="15.75" hidden="1" customHeight="1" x14ac:dyDescent="0.2"/>
    <row r="946" ht="15.75" hidden="1" customHeight="1" x14ac:dyDescent="0.2"/>
    <row r="947" ht="15.75" hidden="1" customHeight="1" x14ac:dyDescent="0.2"/>
    <row r="948" ht="15.75" hidden="1" customHeight="1" x14ac:dyDescent="0.2"/>
    <row r="949" ht="15.75" hidden="1" customHeight="1" x14ac:dyDescent="0.2"/>
    <row r="950" ht="15.75" hidden="1" customHeight="1" x14ac:dyDescent="0.2"/>
    <row r="951" ht="15.75" hidden="1" customHeight="1" x14ac:dyDescent="0.2"/>
    <row r="952" ht="15.75" hidden="1" customHeight="1" x14ac:dyDescent="0.2"/>
    <row r="953" ht="15.75" hidden="1" customHeight="1" x14ac:dyDescent="0.2"/>
    <row r="954" ht="15.75" hidden="1" customHeight="1" x14ac:dyDescent="0.2"/>
    <row r="955" ht="15.75" hidden="1" customHeight="1" x14ac:dyDescent="0.2"/>
    <row r="956" ht="15.75" hidden="1" customHeight="1" x14ac:dyDescent="0.2"/>
    <row r="957" ht="15.75" hidden="1" customHeight="1" x14ac:dyDescent="0.2"/>
    <row r="958" ht="15.75" hidden="1" customHeight="1" x14ac:dyDescent="0.2"/>
    <row r="959" ht="15.75" hidden="1" customHeight="1" x14ac:dyDescent="0.2"/>
    <row r="960" ht="15.75" hidden="1" customHeight="1" x14ac:dyDescent="0.2"/>
    <row r="961" ht="15.75" hidden="1" customHeight="1" x14ac:dyDescent="0.2"/>
    <row r="962" ht="15.75" hidden="1" customHeight="1" x14ac:dyDescent="0.2"/>
    <row r="963" ht="15.75" hidden="1" customHeight="1" x14ac:dyDescent="0.2"/>
    <row r="964" ht="15.75" hidden="1" customHeight="1" x14ac:dyDescent="0.2"/>
    <row r="965" ht="15.75" hidden="1" customHeight="1" x14ac:dyDescent="0.2"/>
    <row r="966" ht="15.75" hidden="1" customHeight="1" x14ac:dyDescent="0.2"/>
    <row r="967" ht="15.75" hidden="1" customHeight="1" x14ac:dyDescent="0.2"/>
    <row r="968" ht="15.75" hidden="1" customHeight="1" x14ac:dyDescent="0.2"/>
    <row r="969" ht="15.75" hidden="1" customHeight="1" x14ac:dyDescent="0.2"/>
    <row r="970" ht="15.75" hidden="1" customHeight="1" x14ac:dyDescent="0.2"/>
    <row r="971" ht="15.75" hidden="1" customHeight="1" x14ac:dyDescent="0.2"/>
    <row r="972" ht="15.75" hidden="1" customHeight="1" x14ac:dyDescent="0.2"/>
    <row r="973" ht="15.75" hidden="1" customHeight="1" x14ac:dyDescent="0.2"/>
    <row r="974" ht="15.75" hidden="1" customHeight="1" x14ac:dyDescent="0.2"/>
    <row r="975" ht="15.75" hidden="1" customHeight="1" x14ac:dyDescent="0.2"/>
    <row r="976" ht="15.75" hidden="1" customHeight="1" x14ac:dyDescent="0.2"/>
    <row r="977" ht="15.75" hidden="1" customHeight="1" x14ac:dyDescent="0.2"/>
    <row r="978" ht="15.75" hidden="1" customHeight="1" x14ac:dyDescent="0.2"/>
    <row r="979" ht="15.75" hidden="1" customHeight="1" x14ac:dyDescent="0.2"/>
    <row r="980" ht="15.75" hidden="1" customHeight="1" x14ac:dyDescent="0.2"/>
    <row r="981" ht="15.75" hidden="1" customHeight="1" x14ac:dyDescent="0.2"/>
    <row r="982" ht="15.75" hidden="1" customHeight="1" x14ac:dyDescent="0.2"/>
    <row r="983" ht="15.75" hidden="1" customHeight="1" x14ac:dyDescent="0.2"/>
    <row r="984" ht="15.75" hidden="1" customHeight="1" x14ac:dyDescent="0.2"/>
    <row r="985" ht="15.75" hidden="1" customHeight="1" x14ac:dyDescent="0.2"/>
    <row r="986" ht="15.75" hidden="1" customHeight="1" x14ac:dyDescent="0.2"/>
    <row r="987" ht="15.75" hidden="1" customHeight="1" x14ac:dyDescent="0.2"/>
    <row r="988" ht="15.75" hidden="1" customHeight="1" x14ac:dyDescent="0.2"/>
    <row r="989" ht="15.75" hidden="1" customHeight="1" x14ac:dyDescent="0.2"/>
    <row r="990" ht="15.75" hidden="1" customHeight="1" x14ac:dyDescent="0.2"/>
    <row r="991" ht="15.75" hidden="1" customHeight="1" x14ac:dyDescent="0.2"/>
    <row r="992" ht="15.75" hidden="1" customHeight="1" x14ac:dyDescent="0.2"/>
    <row r="993" ht="15.75" hidden="1" customHeight="1" x14ac:dyDescent="0.2"/>
    <row r="994" ht="15.75" hidden="1" customHeight="1" x14ac:dyDescent="0.2"/>
    <row r="995" ht="15.75" hidden="1" customHeight="1" x14ac:dyDescent="0.2"/>
    <row r="996" ht="15.75" hidden="1" customHeight="1" x14ac:dyDescent="0.2"/>
    <row r="997" ht="15.75" hidden="1" customHeight="1" x14ac:dyDescent="0.2"/>
    <row r="998" ht="15.75" hidden="1" customHeight="1" x14ac:dyDescent="0.2"/>
    <row r="999" ht="15.75" hidden="1" customHeight="1" x14ac:dyDescent="0.2"/>
  </sheetData>
  <mergeCells count="10">
    <mergeCell ref="B20:D20"/>
    <mergeCell ref="B24:D24"/>
    <mergeCell ref="B1:D1"/>
    <mergeCell ref="B2:D2"/>
    <mergeCell ref="B3:D3"/>
    <mergeCell ref="B5:D5"/>
    <mergeCell ref="B15:D15"/>
    <mergeCell ref="B16:D16"/>
    <mergeCell ref="B19:D19"/>
    <mergeCell ref="B4:D4"/>
  </mergeCells>
  <dataValidations count="2">
    <dataValidation type="list" allowBlank="1" showInputMessage="1" showErrorMessage="1" prompt="Opción inválida - Selecciona una condición de la lista." sqref="C21" xr:uid="{00000000-0002-0000-0000-000000000000}">
      <formula1>$K$4:$K$18</formula1>
    </dataValidation>
    <dataValidation type="list" allowBlank="1" showInputMessage="1" showErrorMessage="1" prompt="Opción inválida - Selecciona un estrato de la lista." sqref="C17" xr:uid="{00000000-0002-0000-0000-000001000000}">
      <formula1>"Estrato 1,Estrato 2,Estrato 3,Estrato 4,Estrato 5,Estrato 6"</formula1>
    </dataValidation>
  </dataValidations>
  <pageMargins left="0.75" right="0.75" top="1" bottom="1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1000"/>
  <sheetViews>
    <sheetView showGridLines="0" workbookViewId="0">
      <selection activeCell="C15" sqref="C15"/>
    </sheetView>
  </sheetViews>
  <sheetFormatPr baseColWidth="10" defaultColWidth="14.5" defaultRowHeight="15" customHeight="1" x14ac:dyDescent="0.2"/>
  <cols>
    <col min="1" max="1" width="2" customWidth="1"/>
    <col min="2" max="2" width="80.5" customWidth="1"/>
    <col min="3" max="3" width="20" customWidth="1"/>
    <col min="4" max="4" width="43.1640625" customWidth="1"/>
    <col min="5" max="5" width="2" customWidth="1"/>
    <col min="6" max="6" width="13" customWidth="1"/>
    <col min="7" max="9" width="8.6640625" customWidth="1"/>
    <col min="10" max="10" width="80.5" customWidth="1"/>
    <col min="11" max="11" width="25.1640625" customWidth="1"/>
    <col min="12" max="12" width="8.6640625" customWidth="1"/>
  </cols>
  <sheetData>
    <row r="1" spans="2:12" ht="7.5" customHeight="1" x14ac:dyDescent="0.2"/>
    <row r="2" spans="2:12" ht="42" customHeight="1" x14ac:dyDescent="0.2">
      <c r="B2" s="43" t="s">
        <v>52</v>
      </c>
      <c r="C2" s="35"/>
      <c r="D2" s="36"/>
      <c r="J2" s="1" t="s">
        <v>1</v>
      </c>
      <c r="K2" s="1" t="s">
        <v>53</v>
      </c>
      <c r="L2" s="22" t="s">
        <v>54</v>
      </c>
    </row>
    <row r="3" spans="2:12" ht="27.75" customHeight="1" x14ac:dyDescent="0.2">
      <c r="B3" s="44" t="s">
        <v>55</v>
      </c>
      <c r="C3" s="45"/>
      <c r="D3" s="46"/>
      <c r="J3" s="1" t="s">
        <v>2</v>
      </c>
      <c r="K3" s="23">
        <v>0.2</v>
      </c>
    </row>
    <row r="4" spans="2:12" ht="15.75" customHeight="1" x14ac:dyDescent="0.2">
      <c r="B4" s="2" t="s">
        <v>56</v>
      </c>
      <c r="C4" s="2" t="s">
        <v>57</v>
      </c>
      <c r="D4" s="2" t="s">
        <v>58</v>
      </c>
      <c r="J4" s="1" t="s">
        <v>4</v>
      </c>
      <c r="K4" s="23">
        <v>0.5</v>
      </c>
    </row>
    <row r="5" spans="2:12" ht="15.75" customHeight="1" x14ac:dyDescent="0.2">
      <c r="B5" s="24" t="s">
        <v>59</v>
      </c>
      <c r="C5" s="25"/>
      <c r="D5" s="5"/>
      <c r="J5" s="1" t="s">
        <v>8</v>
      </c>
      <c r="K5" s="23">
        <v>0.3</v>
      </c>
    </row>
    <row r="6" spans="2:12" ht="15.75" customHeight="1" x14ac:dyDescent="0.2">
      <c r="B6" s="26" t="s">
        <v>60</v>
      </c>
      <c r="C6" s="27">
        <v>6463145.6000000006</v>
      </c>
      <c r="D6" s="28" t="s">
        <v>61</v>
      </c>
      <c r="F6" s="29"/>
      <c r="J6" s="1" t="s">
        <v>11</v>
      </c>
      <c r="K6" s="23">
        <v>0.3</v>
      </c>
    </row>
    <row r="7" spans="2:12" ht="15.75" customHeight="1" x14ac:dyDescent="0.2">
      <c r="B7" s="6" t="s">
        <v>45</v>
      </c>
      <c r="C7" s="30">
        <v>1615786.4000000001</v>
      </c>
      <c r="D7" s="8" t="s">
        <v>62</v>
      </c>
      <c r="J7" s="1" t="s">
        <v>13</v>
      </c>
      <c r="K7" s="23">
        <v>0.4</v>
      </c>
    </row>
    <row r="8" spans="2:12" ht="15.75" customHeight="1" x14ac:dyDescent="0.2">
      <c r="B8" s="26" t="s">
        <v>16</v>
      </c>
      <c r="C8" s="27">
        <f>+C6*0.015</f>
        <v>96947.184000000008</v>
      </c>
      <c r="D8" s="28" t="s">
        <v>63</v>
      </c>
      <c r="J8" s="1" t="s">
        <v>15</v>
      </c>
      <c r="K8" s="23">
        <v>0.3</v>
      </c>
    </row>
    <row r="9" spans="2:12" ht="15.75" customHeight="1" x14ac:dyDescent="0.2">
      <c r="B9" s="6" t="s">
        <v>19</v>
      </c>
      <c r="C9" s="30">
        <v>234373</v>
      </c>
      <c r="D9" s="8" t="s">
        <v>20</v>
      </c>
    </row>
    <row r="10" spans="2:12" ht="15.75" customHeight="1" x14ac:dyDescent="0.2">
      <c r="B10" s="26" t="s">
        <v>22</v>
      </c>
      <c r="C10" s="27">
        <v>10500</v>
      </c>
      <c r="D10" s="28" t="s">
        <v>64</v>
      </c>
    </row>
    <row r="11" spans="2:12" ht="15.75" customHeight="1" x14ac:dyDescent="0.2">
      <c r="B11" s="24" t="s">
        <v>65</v>
      </c>
      <c r="C11" s="25"/>
      <c r="D11" s="5"/>
    </row>
    <row r="12" spans="2:12" x14ac:dyDescent="0.2">
      <c r="B12" s="6" t="s">
        <v>66</v>
      </c>
      <c r="C12" s="31">
        <v>0.2</v>
      </c>
      <c r="D12" s="8" t="s">
        <v>67</v>
      </c>
    </row>
    <row r="13" spans="2:12" ht="15.75" customHeight="1" x14ac:dyDescent="0.2">
      <c r="B13" s="26" t="s">
        <v>68</v>
      </c>
      <c r="C13" s="32">
        <v>0.1</v>
      </c>
      <c r="D13" s="28" t="s">
        <v>69</v>
      </c>
    </row>
    <row r="14" spans="2:12" ht="15.75" customHeight="1" x14ac:dyDescent="0.2">
      <c r="B14" s="6" t="s">
        <v>70</v>
      </c>
      <c r="C14" s="31">
        <v>0.75</v>
      </c>
      <c r="D14" s="8" t="s">
        <v>69</v>
      </c>
    </row>
    <row r="15" spans="2:12" ht="15.75" customHeight="1" x14ac:dyDescent="0.2">
      <c r="B15" s="6" t="s">
        <v>71</v>
      </c>
      <c r="C15" s="31">
        <v>0.3</v>
      </c>
      <c r="D15" s="8" t="s">
        <v>72</v>
      </c>
    </row>
    <row r="16" spans="2:12" ht="15.75" customHeight="1" x14ac:dyDescent="0.2">
      <c r="B16" s="26" t="s">
        <v>73</v>
      </c>
      <c r="C16" s="32">
        <v>0.3</v>
      </c>
      <c r="D16" s="28" t="s">
        <v>74</v>
      </c>
    </row>
    <row r="17" spans="2:4" ht="15.75" customHeight="1" x14ac:dyDescent="0.2">
      <c r="B17" s="6" t="s">
        <v>75</v>
      </c>
      <c r="C17" s="31">
        <v>0.3</v>
      </c>
      <c r="D17" s="8" t="s">
        <v>76</v>
      </c>
    </row>
    <row r="18" spans="2:4" ht="15.75" customHeight="1" x14ac:dyDescent="0.2">
      <c r="B18" s="26" t="s">
        <v>77</v>
      </c>
      <c r="C18" s="32">
        <v>0.4</v>
      </c>
      <c r="D18" s="28" t="s">
        <v>78</v>
      </c>
    </row>
    <row r="19" spans="2:4" ht="15.75" customHeight="1" x14ac:dyDescent="0.2">
      <c r="B19" s="6" t="s">
        <v>79</v>
      </c>
      <c r="C19" s="31">
        <v>0.5</v>
      </c>
      <c r="D19" s="8" t="s">
        <v>80</v>
      </c>
    </row>
    <row r="20" spans="2:4" ht="15.75" customHeight="1" x14ac:dyDescent="0.2">
      <c r="B20" s="6" t="s">
        <v>18</v>
      </c>
      <c r="C20" s="31">
        <v>0</v>
      </c>
      <c r="D20" s="8"/>
    </row>
    <row r="21" spans="2:4" ht="15.75" customHeight="1" x14ac:dyDescent="0.2">
      <c r="B21" s="26" t="s">
        <v>21</v>
      </c>
      <c r="C21" s="32">
        <v>0.1</v>
      </c>
      <c r="D21" s="28"/>
    </row>
    <row r="22" spans="2:4" ht="15.75" customHeight="1" x14ac:dyDescent="0.2">
      <c r="B22" s="6" t="s">
        <v>24</v>
      </c>
      <c r="C22" s="31">
        <v>0.75</v>
      </c>
      <c r="D22" s="8"/>
    </row>
    <row r="23" spans="2:4" ht="15.75" customHeight="1" x14ac:dyDescent="0.2">
      <c r="B23" s="6" t="s">
        <v>27</v>
      </c>
      <c r="C23" s="31">
        <v>1</v>
      </c>
      <c r="D23" s="8"/>
    </row>
    <row r="24" spans="2:4" ht="15.75" customHeight="1" x14ac:dyDescent="0.2">
      <c r="B24" s="26" t="s">
        <v>28</v>
      </c>
      <c r="C24" s="32">
        <v>1</v>
      </c>
      <c r="D24" s="28"/>
    </row>
    <row r="25" spans="2:4" ht="15.75" customHeight="1" x14ac:dyDescent="0.2">
      <c r="B25" s="6" t="s">
        <v>30</v>
      </c>
      <c r="C25" s="31">
        <v>1</v>
      </c>
      <c r="D25" s="8"/>
    </row>
    <row r="26" spans="2:4" ht="15.75" customHeight="1" x14ac:dyDescent="0.2">
      <c r="B26" s="26" t="s">
        <v>32</v>
      </c>
      <c r="C26" s="32">
        <v>1</v>
      </c>
      <c r="D26" s="28"/>
    </row>
    <row r="27" spans="2:4" ht="15.75" customHeight="1" x14ac:dyDescent="0.2">
      <c r="B27" s="6" t="s">
        <v>35</v>
      </c>
      <c r="C27" s="31">
        <v>1</v>
      </c>
      <c r="D27" s="8"/>
    </row>
    <row r="28" spans="2:4" ht="15.75" customHeight="1" x14ac:dyDescent="0.2">
      <c r="B28" s="26" t="s">
        <v>36</v>
      </c>
      <c r="C28" s="32">
        <v>1</v>
      </c>
      <c r="D28" s="28"/>
    </row>
    <row r="29" spans="2:4" ht="15.75" customHeight="1" x14ac:dyDescent="0.2">
      <c r="B29" s="24" t="s">
        <v>81</v>
      </c>
      <c r="C29" s="25"/>
      <c r="D29" s="5"/>
    </row>
    <row r="30" spans="2:4" ht="15.75" customHeight="1" x14ac:dyDescent="0.2">
      <c r="B30" s="6" t="s">
        <v>2</v>
      </c>
      <c r="C30" s="31">
        <v>0</v>
      </c>
      <c r="D30" s="8"/>
    </row>
    <row r="31" spans="2:4" ht="15.75" customHeight="1" x14ac:dyDescent="0.2">
      <c r="B31" s="26" t="s">
        <v>4</v>
      </c>
      <c r="C31" s="32">
        <v>0</v>
      </c>
      <c r="D31" s="28"/>
    </row>
    <row r="32" spans="2:4" ht="15.75" customHeight="1" x14ac:dyDescent="0.2">
      <c r="B32" s="6" t="s">
        <v>8</v>
      </c>
      <c r="C32" s="31">
        <v>0</v>
      </c>
      <c r="D32" s="8"/>
    </row>
    <row r="33" spans="2:4" ht="15.75" customHeight="1" x14ac:dyDescent="0.2">
      <c r="B33" s="26" t="s">
        <v>11</v>
      </c>
      <c r="C33" s="32">
        <v>0</v>
      </c>
      <c r="D33" s="28"/>
    </row>
    <row r="34" spans="2:4" ht="15.75" customHeight="1" x14ac:dyDescent="0.2">
      <c r="B34" s="6" t="s">
        <v>13</v>
      </c>
      <c r="C34" s="31">
        <v>0</v>
      </c>
      <c r="D34" s="8"/>
    </row>
    <row r="35" spans="2:4" ht="15.75" customHeight="1" x14ac:dyDescent="0.2">
      <c r="B35" s="26" t="s">
        <v>15</v>
      </c>
      <c r="C35" s="32">
        <v>0</v>
      </c>
      <c r="D35" s="28"/>
    </row>
    <row r="36" spans="2:4" ht="15.75" customHeight="1" x14ac:dyDescent="0.2">
      <c r="B36" s="6" t="s">
        <v>18</v>
      </c>
      <c r="C36" s="31">
        <v>0</v>
      </c>
      <c r="D36" s="8"/>
    </row>
    <row r="37" spans="2:4" ht="15.75" customHeight="1" x14ac:dyDescent="0.2">
      <c r="B37" s="26" t="s">
        <v>21</v>
      </c>
      <c r="C37" s="32">
        <v>0</v>
      </c>
      <c r="D37" s="28"/>
    </row>
    <row r="38" spans="2:4" ht="15.75" customHeight="1" x14ac:dyDescent="0.2">
      <c r="B38" s="6" t="s">
        <v>24</v>
      </c>
      <c r="C38" s="31">
        <v>0</v>
      </c>
      <c r="D38" s="8"/>
    </row>
    <row r="39" spans="2:4" ht="15.75" customHeight="1" x14ac:dyDescent="0.2">
      <c r="B39" s="26" t="s">
        <v>27</v>
      </c>
      <c r="C39" s="32">
        <v>1</v>
      </c>
      <c r="D39" s="28"/>
    </row>
    <row r="40" spans="2:4" ht="15.75" customHeight="1" x14ac:dyDescent="0.2">
      <c r="B40" s="6" t="s">
        <v>28</v>
      </c>
      <c r="C40" s="31">
        <v>1</v>
      </c>
      <c r="D40" s="8"/>
    </row>
    <row r="41" spans="2:4" ht="15.75" customHeight="1" x14ac:dyDescent="0.2">
      <c r="B41" s="26" t="s">
        <v>30</v>
      </c>
      <c r="C41" s="32">
        <v>1</v>
      </c>
      <c r="D41" s="28"/>
    </row>
    <row r="42" spans="2:4" ht="15.75" customHeight="1" x14ac:dyDescent="0.2">
      <c r="B42" s="6" t="s">
        <v>32</v>
      </c>
      <c r="C42" s="31">
        <v>0</v>
      </c>
      <c r="D42" s="8"/>
    </row>
    <row r="43" spans="2:4" ht="15.75" customHeight="1" x14ac:dyDescent="0.2">
      <c r="B43" s="26" t="s">
        <v>35</v>
      </c>
      <c r="C43" s="32">
        <v>1</v>
      </c>
      <c r="D43" s="28"/>
    </row>
    <row r="44" spans="2:4" ht="15.75" customHeight="1" x14ac:dyDescent="0.2">
      <c r="B44" s="6" t="s">
        <v>36</v>
      </c>
      <c r="C44" s="31">
        <v>1</v>
      </c>
      <c r="D44" s="8"/>
    </row>
    <row r="45" spans="2:4" ht="15.75" customHeight="1" x14ac:dyDescent="0.2"/>
    <row r="46" spans="2:4" ht="15.75" customHeight="1" x14ac:dyDescent="0.2">
      <c r="B46" s="33" t="s">
        <v>82</v>
      </c>
    </row>
    <row r="47" spans="2:4" ht="15.75" customHeight="1" x14ac:dyDescent="0.2"/>
    <row r="48" spans="2: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algorithmName="SHA-512" hashValue="ZdlhMBJ5DvaACO/UIAGlQUzowLL8J6VohszzI/5NLqYmSdPLrTgKGJ+AbjvMcOJEo11pfhkBOm7gJuj8qwTCNA==" saltValue="39TUX9j98C1ykkyusYwgTA==" spinCount="100000" sheet="1" objects="1" scenarios="1" selectLockedCells="1" selectUnlockedCells="1"/>
  <mergeCells count="2">
    <mergeCell ref="B2:D2"/>
    <mergeCell ref="B3:D3"/>
  </mergeCells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Calculadora</vt:lpstr>
      <vt:lpstr>Parámetros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Mayra Alejandra  González Ortiz</cp:lastModifiedBy>
  <dcterms:modified xsi:type="dcterms:W3CDTF">2026-04-30T17:49:28Z</dcterms:modified>
</cp:coreProperties>
</file>