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okkaido\Desktop\再修正（一般）0821\"/>
    </mc:Choice>
  </mc:AlternateContent>
  <xr:revisionPtr revIDLastSave="0" documentId="13_ncr:1_{1AE7FC7F-2145-4CD7-963D-6FC4FF7E225D}" xr6:coauthVersionLast="47" xr6:coauthVersionMax="47" xr10:uidLastSave="{00000000-0000-0000-0000-000000000000}"/>
  <bookViews>
    <workbookView xWindow="-28920" yWindow="615" windowWidth="29040" windowHeight="15720" xr2:uid="{00000000-000D-0000-FFFF-FFFF00000000}"/>
  </bookViews>
  <sheets>
    <sheet name="入金内訳表" sheetId="1" r:id="rId1"/>
  </sheets>
  <definedNames>
    <definedName name="_xlnm.Print_Area" localSheetId="0">入金内訳表!$A$1:$S$24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Zjs1rCB6sCzmT8SXc9Bd6ltPrSmBVos0dv4FT9F/Fg="/>
    </ext>
  </extLst>
</workbook>
</file>

<file path=xl/calcChain.xml><?xml version="1.0" encoding="utf-8"?>
<calcChain xmlns="http://schemas.openxmlformats.org/spreadsheetml/2006/main">
  <c r="L10" i="1" l="1"/>
  <c r="O10" i="1" s="1"/>
  <c r="L11" i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9" i="1"/>
  <c r="O9" i="1" s="1"/>
  <c r="O17" i="1" l="1"/>
  <c r="V4" i="1" s="1"/>
  <c r="X6" i="1" s="1"/>
  <c r="J6" i="1" s="1"/>
  <c r="Z6" i="1" l="1"/>
  <c r="L6" i="1" s="1"/>
  <c r="W6" i="1"/>
  <c r="I6" i="1" s="1"/>
  <c r="AC6" i="1"/>
  <c r="O6" i="1" s="1"/>
  <c r="V6" i="1"/>
  <c r="H6" i="1" s="1"/>
  <c r="Y6" i="1"/>
  <c r="K6" i="1" s="1"/>
  <c r="AA6" i="1"/>
  <c r="M6" i="1" s="1"/>
  <c r="AB6" i="1"/>
  <c r="N6" i="1" s="1"/>
</calcChain>
</file>

<file path=xl/sharedStrings.xml><?xml version="1.0" encoding="utf-8"?>
<sst xmlns="http://schemas.openxmlformats.org/spreadsheetml/2006/main" count="42" uniqueCount="31">
  <si>
    <t>入金内訳表</t>
  </si>
  <si>
    <t>企業等名</t>
  </si>
  <si>
    <t>金額</t>
  </si>
  <si>
    <t>百</t>
  </si>
  <si>
    <t>十</t>
  </si>
  <si>
    <t>万</t>
  </si>
  <si>
    <t>千</t>
  </si>
  <si>
    <t>円</t>
  </si>
  <si>
    <t>拾</t>
  </si>
  <si>
    <t>入金内訳・計算基礎</t>
  </si>
  <si>
    <t>摘要</t>
  </si>
  <si>
    <t>規格</t>
  </si>
  <si>
    <t>数量</t>
  </si>
  <si>
    <t>単価</t>
  </si>
  <si>
    <t>備考</t>
  </si>
  <si>
    <r>
      <rPr>
        <sz val="11"/>
        <color rgb="FF000000"/>
        <rFont val="ＭＳ 明朝"/>
        <family val="1"/>
        <charset val="128"/>
      </rPr>
      <t>合　　　　　　計</t>
    </r>
  </si>
  <si>
    <t>上記金額を入金しました。</t>
  </si>
  <si>
    <t>令和</t>
  </si>
  <si>
    <t>年</t>
  </si>
  <si>
    <t>月</t>
  </si>
  <si>
    <t>日</t>
  </si>
  <si>
    <t>入金者</t>
  </si>
  <si>
    <t>氏名</t>
  </si>
  <si>
    <t>食品技能検定　第1類</t>
  </si>
  <si>
    <t>食品技能検定　第2類</t>
  </si>
  <si>
    <t>検定料</t>
  </si>
  <si>
    <t>食品技能検定　第3類</t>
  </si>
  <si>
    <t>認定証再発行料</t>
  </si>
  <si>
    <t>ＨＡＣＣＰ基本技能検定</t>
  </si>
  <si>
    <t>千</t>
    <rPh sb="0" eb="1">
      <t>セン</t>
    </rPh>
    <phoneticPr fontId="11"/>
  </si>
  <si>
    <r>
      <t>検定問題等の送付先住所を以下（）内へ記入。</t>
    </r>
    <r>
      <rPr>
        <u/>
        <sz val="9"/>
        <color rgb="FFFF0000"/>
        <rFont val="MS Mincho"/>
        <family val="1"/>
        <charset val="128"/>
      </rPr>
      <t>※送り状へ記載します。必ずご記入下さい。</t>
    </r>
    <r>
      <rPr>
        <sz val="11"/>
        <color rgb="FF000000"/>
        <rFont val="MS Mincho"/>
        <family val="1"/>
        <charset val="128"/>
      </rPr>
      <t xml:space="preserve">
〒（　）
住所（　）
TEL(  )</t>
    </r>
    <rPh sb="0" eb="2">
      <t>ケンテイ</t>
    </rPh>
    <rPh sb="2" eb="4">
      <t>モンダイ</t>
    </rPh>
    <rPh sb="4" eb="5">
      <t>トウ</t>
    </rPh>
    <rPh sb="6" eb="8">
      <t>ソウフ</t>
    </rPh>
    <rPh sb="8" eb="9">
      <t>サキ</t>
    </rPh>
    <rPh sb="9" eb="11">
      <t>ジュウショ</t>
    </rPh>
    <rPh sb="12" eb="14">
      <t>イカ</t>
    </rPh>
    <rPh sb="16" eb="17">
      <t>ナイ</t>
    </rPh>
    <rPh sb="18" eb="20">
      <t>キニュウ</t>
    </rPh>
    <rPh sb="22" eb="23">
      <t>オク</t>
    </rPh>
    <rPh sb="24" eb="25">
      <t>ジョウ</t>
    </rPh>
    <rPh sb="26" eb="28">
      <t>キサイ</t>
    </rPh>
    <rPh sb="32" eb="33">
      <t>カナラ</t>
    </rPh>
    <rPh sb="35" eb="37">
      <t>キニュウ</t>
    </rPh>
    <rPh sb="37" eb="38">
      <t>クダ</t>
    </rPh>
    <rPh sb="47" eb="49">
      <t>ジュウショ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</si>
</sst>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color theme="1"/>
      <name val="Calibri"/>
      <scheme val="minor"/>
    </font>
    <font>
      <sz val="22"/>
      <color rgb="FF000000"/>
      <name val="ＭＳ ゴシック"/>
      <family val="3"/>
      <charset val="128"/>
    </font>
    <font>
      <sz val="11"/>
      <name val="Calibri"/>
      <family val="2"/>
    </font>
    <font>
      <sz val="11"/>
      <color rgb="FF000000"/>
      <name val="MS Mincho"/>
      <family val="1"/>
      <charset val="128"/>
    </font>
    <font>
      <sz val="12"/>
      <color rgb="FF000000"/>
      <name val="MS Mincho"/>
      <family val="1"/>
      <charset val="128"/>
    </font>
    <font>
      <sz val="14"/>
      <color rgb="FF000000"/>
      <name val="MS Mincho"/>
      <family val="1"/>
      <charset val="128"/>
    </font>
    <font>
      <sz val="10"/>
      <color rgb="FF000000"/>
      <name val="MS Mincho"/>
      <family val="1"/>
      <charset val="128"/>
    </font>
    <font>
      <sz val="11"/>
      <color rgb="FF000000"/>
      <name val="MS PMincho"/>
      <family val="1"/>
      <charset val="128"/>
    </font>
    <font>
      <sz val="11"/>
      <color rgb="FF000000"/>
      <name val="Century"/>
      <family val="1"/>
    </font>
    <font>
      <sz val="18"/>
      <color rgb="FF000000"/>
      <name val="MS Mincho"/>
      <family val="1"/>
      <charset val="128"/>
    </font>
    <font>
      <sz val="11"/>
      <color rgb="FF000000"/>
      <name val="ＭＳ 明朝"/>
      <family val="1"/>
      <charset val="128"/>
    </font>
    <font>
      <sz val="6"/>
      <name val="Calibri"/>
      <family val="3"/>
      <charset val="128"/>
      <scheme val="minor"/>
    </font>
    <font>
      <sz val="14"/>
      <color rgb="FF000000"/>
      <name val="ＭＳ Ｐ明朝"/>
      <family val="1"/>
      <charset val="128"/>
    </font>
    <font>
      <u/>
      <sz val="9"/>
      <color rgb="FFFF0000"/>
      <name val="MS Mincho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8" fillId="3" borderId="36" xfId="0" applyFont="1" applyFill="1" applyBorder="1" applyAlignment="1">
      <alignment vertical="center"/>
    </xf>
    <xf numFmtId="176" fontId="8" fillId="0" borderId="35" xfId="0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7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31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123825</xdr:colOff>
      <xdr:row>4</xdr:row>
      <xdr:rowOff>0</xdr:rowOff>
    </xdr:from>
    <xdr:ext cx="180975" cy="5133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65038" y="1222538"/>
          <a:ext cx="161925" cy="5114925"/>
        </a:xfrm>
        <a:prstGeom prst="rightBrace">
          <a:avLst>
            <a:gd name="adj1" fmla="val 8333"/>
            <a:gd name="adj2" fmla="val 50000"/>
          </a:avLst>
        </a:prstGeom>
        <a:noFill/>
        <a:ln w="1905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140154</xdr:colOff>
      <xdr:row>9</xdr:row>
      <xdr:rowOff>185057</xdr:rowOff>
    </xdr:from>
    <xdr:ext cx="5248275" cy="1047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06268" y="3614057"/>
          <a:ext cx="5248275" cy="1047750"/>
        </a:xfrm>
        <a:prstGeom prst="rect">
          <a:avLst/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摘要、規格、単価はプルダウンリストから選択してください。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数量を入力すると、金額及び合計を計算します。</a:t>
          </a:r>
          <a:endParaRPr sz="1400"/>
        </a:p>
      </xdr:txBody>
    </xdr:sp>
    <xdr:clientData fLocksWithSheet="0"/>
  </xdr:oneCellAnchor>
  <xdr:twoCellAnchor>
    <xdr:from>
      <xdr:col>20</xdr:col>
      <xdr:colOff>163286</xdr:colOff>
      <xdr:row>0</xdr:row>
      <xdr:rowOff>457200</xdr:rowOff>
    </xdr:from>
    <xdr:to>
      <xdr:col>29</xdr:col>
      <xdr:colOff>413657</xdr:colOff>
      <xdr:row>2</xdr:row>
      <xdr:rowOff>65314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1A3334B-AE88-10BD-0371-E1C8FEDE74BE}"/>
            </a:ext>
          </a:extLst>
        </xdr:cNvPr>
        <xdr:cNvSpPr/>
      </xdr:nvSpPr>
      <xdr:spPr>
        <a:xfrm>
          <a:off x="6629400" y="457200"/>
          <a:ext cx="2209800" cy="631371"/>
        </a:xfrm>
        <a:prstGeom prst="wedgeRoundRectCallout">
          <a:avLst>
            <a:gd name="adj1" fmla="val -61133"/>
            <a:gd name="adj2" fmla="val 3491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ご入力下さい</a:t>
          </a:r>
        </a:p>
      </xdr:txBody>
    </xdr:sp>
    <xdr:clientData/>
  </xdr:twoCellAnchor>
  <xdr:twoCellAnchor>
    <xdr:from>
      <xdr:col>21</xdr:col>
      <xdr:colOff>65313</xdr:colOff>
      <xdr:row>7</xdr:row>
      <xdr:rowOff>10886</xdr:rowOff>
    </xdr:from>
    <xdr:to>
      <xdr:col>29</xdr:col>
      <xdr:colOff>533399</xdr:colOff>
      <xdr:row>8</xdr:row>
      <xdr:rowOff>315685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27996BB-A446-4589-A8BF-A181526416CE}"/>
            </a:ext>
          </a:extLst>
        </xdr:cNvPr>
        <xdr:cNvSpPr/>
      </xdr:nvSpPr>
      <xdr:spPr>
        <a:xfrm>
          <a:off x="6749142" y="2786743"/>
          <a:ext cx="2209800" cy="631371"/>
        </a:xfrm>
        <a:prstGeom prst="wedgeRoundRectCallout">
          <a:avLst>
            <a:gd name="adj1" fmla="val -61133"/>
            <a:gd name="adj2" fmla="val 3491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ご入力下さい</a:t>
          </a:r>
        </a:p>
      </xdr:txBody>
    </xdr:sp>
    <xdr:clientData/>
  </xdr:twoCellAnchor>
  <xdr:twoCellAnchor>
    <xdr:from>
      <xdr:col>20</xdr:col>
      <xdr:colOff>131988</xdr:colOff>
      <xdr:row>13</xdr:row>
      <xdr:rowOff>244668</xdr:rowOff>
    </xdr:from>
    <xdr:to>
      <xdr:col>33</xdr:col>
      <xdr:colOff>550461</xdr:colOff>
      <xdr:row>21</xdr:row>
      <xdr:rowOff>292459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74D767A-B692-474A-8266-69291BDA3385}"/>
            </a:ext>
          </a:extLst>
        </xdr:cNvPr>
        <xdr:cNvSpPr/>
      </xdr:nvSpPr>
      <xdr:spPr>
        <a:xfrm>
          <a:off x="6708379" y="4940907"/>
          <a:ext cx="4766843" cy="2433182"/>
        </a:xfrm>
        <a:prstGeom prst="wedgeRoundRectCallout">
          <a:avLst>
            <a:gd name="adj1" fmla="val -55052"/>
            <a:gd name="adj2" fmla="val 1549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ご入力下さい。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en-US" altLang="ja-JP" sz="2000">
              <a:solidFill>
                <a:srgbClr val="FF0000"/>
              </a:solidFill>
            </a:rPr>
            <a:t>※</a:t>
          </a:r>
          <a:r>
            <a:rPr kumimoji="1" lang="ja-JP" altLang="en-US" sz="2000">
              <a:solidFill>
                <a:srgbClr val="FF0000"/>
              </a:solidFill>
            </a:rPr>
            <a:t>こちらの情報が未提出の場合、検定問題の送付ができず、検定の実施や報告ができませんので、ご注意下さい。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97"/>
  <sheetViews>
    <sheetView tabSelected="1" view="pageBreakPreview" zoomScale="115" zoomScaleNormal="70" zoomScaleSheetLayoutView="115" workbookViewId="0">
      <selection activeCell="AK18" sqref="AK18"/>
    </sheetView>
  </sheetViews>
  <sheetFormatPr defaultColWidth="14.44140625" defaultRowHeight="15" customHeight="1"/>
  <cols>
    <col min="1" max="1" width="5.6640625" customWidth="1"/>
    <col min="2" max="2" width="4.6640625" customWidth="1"/>
    <col min="3" max="3" width="7.109375" customWidth="1"/>
    <col min="4" max="19" width="4.6640625" customWidth="1"/>
    <col min="20" max="29" width="3.109375" customWidth="1"/>
    <col min="30" max="35" width="9" customWidth="1"/>
  </cols>
  <sheetData>
    <row r="1" spans="1:35" ht="53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7" customHeight="1">
      <c r="A2" s="40" t="s">
        <v>1</v>
      </c>
      <c r="B2" s="41"/>
      <c r="C2" s="42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7" customHeight="1">
      <c r="A3" s="43"/>
      <c r="B3" s="39"/>
      <c r="C3" s="44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21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1"/>
      <c r="U4" s="1"/>
      <c r="V4" s="4">
        <f>LEN(O17)</f>
        <v>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1.75" customHeight="1">
      <c r="A5" s="2"/>
      <c r="B5" s="1"/>
      <c r="C5" s="1"/>
      <c r="D5" s="1"/>
      <c r="E5" s="50" t="s">
        <v>2</v>
      </c>
      <c r="F5" s="51"/>
      <c r="G5" s="52"/>
      <c r="H5" s="23" t="s">
        <v>29</v>
      </c>
      <c r="I5" s="24" t="s">
        <v>3</v>
      </c>
      <c r="J5" s="23" t="s">
        <v>4</v>
      </c>
      <c r="K5" s="25" t="s">
        <v>5</v>
      </c>
      <c r="L5" s="26" t="s">
        <v>6</v>
      </c>
      <c r="M5" s="23" t="s">
        <v>3</v>
      </c>
      <c r="N5" s="25" t="s">
        <v>4</v>
      </c>
      <c r="O5" s="26" t="s">
        <v>7</v>
      </c>
      <c r="P5" s="1"/>
      <c r="Q5" s="1"/>
      <c r="R5" s="1"/>
      <c r="S5" s="3"/>
      <c r="T5" s="1"/>
      <c r="U5" s="1"/>
      <c r="V5" s="5" t="s">
        <v>6</v>
      </c>
      <c r="W5" s="6" t="s">
        <v>3</v>
      </c>
      <c r="X5" s="6" t="s">
        <v>8</v>
      </c>
      <c r="Y5" s="6" t="s">
        <v>5</v>
      </c>
      <c r="Z5" s="6" t="s">
        <v>6</v>
      </c>
      <c r="AA5" s="6" t="s">
        <v>3</v>
      </c>
      <c r="AB5" s="6" t="s">
        <v>8</v>
      </c>
      <c r="AC5" s="7" t="s">
        <v>7</v>
      </c>
      <c r="AD5" s="1"/>
      <c r="AE5" s="1"/>
      <c r="AF5" s="1"/>
      <c r="AG5" s="1"/>
      <c r="AH5" s="1"/>
      <c r="AI5" s="1"/>
    </row>
    <row r="6" spans="1:35" ht="46.5" customHeight="1">
      <c r="A6" s="2"/>
      <c r="B6" s="1"/>
      <c r="C6" s="1"/>
      <c r="D6" s="1"/>
      <c r="E6" s="53"/>
      <c r="F6" s="54"/>
      <c r="G6" s="55"/>
      <c r="H6" s="8" t="str">
        <f>IF(V4=7,"\",IF(V6&lt;&gt;0,V6,""))</f>
        <v/>
      </c>
      <c r="I6" s="9" t="str">
        <f>IF(V4=6,"\",IF(W6&lt;&gt;0,W6,""))</f>
        <v/>
      </c>
      <c r="J6" s="8" t="str">
        <f>IF(V4=5,"\",IF(X6&lt;&gt;0,X6,""))</f>
        <v/>
      </c>
      <c r="K6" s="10" t="str">
        <f>IF(V4=4,"\",IF(Y6&lt;&gt;0,Y6,""))</f>
        <v/>
      </c>
      <c r="L6" s="9" t="str">
        <f>IF(V4=3,"\",IF(Z6&lt;&gt;0,Z6,""))</f>
        <v/>
      </c>
      <c r="M6" s="8" t="str">
        <f>IF(V4=2,"\",IF(AA6&lt;&gt;0,AA6,""))</f>
        <v/>
      </c>
      <c r="N6" s="10" t="str">
        <f>IF(V4=1,"\",IF(AB6&lt;&gt;0,AB6,""))</f>
        <v/>
      </c>
      <c r="O6" s="9" t="str">
        <f>IF(AC6&lt;&gt;0,AC6,"")</f>
        <v/>
      </c>
      <c r="P6" s="1"/>
      <c r="Q6" s="1"/>
      <c r="R6" s="1"/>
      <c r="S6" s="3"/>
      <c r="T6" s="1"/>
      <c r="U6" s="1"/>
      <c r="V6" s="11" t="str">
        <f>IF(IF(V4&gt;7,LEFT(RIGHTB(O17,8),1),"")="-","△",IF(V4&gt;7,LEFT(RIGHTB(O17,8),1),""))</f>
        <v/>
      </c>
      <c r="W6" s="12" t="str">
        <f>IF(IF(V4&gt;6,LEFT(RIGHTB(O17,7),1),"")="-","△",IF(V4&gt;6,LEFT(RIGHTB(O17,7),1),""))</f>
        <v/>
      </c>
      <c r="X6" s="12" t="str">
        <f>IF(IF(V4&gt;5,LEFT(RIGHTB(O17,6),1),"")="-","△",IF(V4&gt;5,LEFT(RIGHTB(O17,6),1),""))</f>
        <v/>
      </c>
      <c r="Y6" s="12" t="str">
        <f>IF(IF(V4&gt;4,LEFT(RIGHTB(O17,5),1),"")="-","△",IF(V4&gt;4,LEFT(RIGHTB(O17,5),1),""))</f>
        <v/>
      </c>
      <c r="Z6" s="12" t="str">
        <f>IF(IF(V4&gt;3,LEFT(RIGHTB(O17,4),1),"")="-","△",IF(V4&gt;3,LEFT(RIGHTB(O17,4),1),""))</f>
        <v/>
      </c>
      <c r="AA6" s="12" t="str">
        <f>IF(IF(V4&gt;2,LEFT(RIGHTB(O17,3),1),"")="-","△",IF(V4&gt;2,LEFT(RIGHTB(O17,3),1),""))</f>
        <v/>
      </c>
      <c r="AB6" s="12" t="str">
        <f>IF(IF(V4&gt;1,LEFT(RIGHTB(O17,2),1),"")="-","△",IF(V4&gt;1,LEFT(RIGHTB(O17,2),1),""))</f>
        <v/>
      </c>
      <c r="AC6" s="13" t="str">
        <f>IF(V4&gt;0,RIGHT(O17,1),"")</f>
        <v/>
      </c>
      <c r="AD6" s="1"/>
      <c r="AE6" s="1"/>
      <c r="AF6" s="1"/>
      <c r="AG6" s="1"/>
      <c r="AH6" s="1"/>
      <c r="AI6" s="1"/>
    </row>
    <row r="7" spans="1:35" ht="21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6.25" customHeight="1">
      <c r="A8" s="56" t="s">
        <v>9</v>
      </c>
      <c r="B8" s="71" t="s">
        <v>10</v>
      </c>
      <c r="C8" s="30"/>
      <c r="D8" s="30"/>
      <c r="E8" s="30"/>
      <c r="F8" s="31"/>
      <c r="G8" s="59" t="s">
        <v>11</v>
      </c>
      <c r="H8" s="30"/>
      <c r="I8" s="30"/>
      <c r="J8" s="31"/>
      <c r="K8" s="14" t="s">
        <v>12</v>
      </c>
      <c r="L8" s="59" t="s">
        <v>13</v>
      </c>
      <c r="M8" s="30"/>
      <c r="N8" s="31"/>
      <c r="O8" s="59" t="s">
        <v>2</v>
      </c>
      <c r="P8" s="30"/>
      <c r="Q8" s="31"/>
      <c r="R8" s="59" t="s">
        <v>14</v>
      </c>
      <c r="S8" s="3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6.25" customHeight="1">
      <c r="A9" s="57"/>
      <c r="B9" s="34"/>
      <c r="C9" s="35"/>
      <c r="D9" s="35"/>
      <c r="E9" s="35"/>
      <c r="F9" s="36"/>
      <c r="G9" s="37"/>
      <c r="H9" s="35"/>
      <c r="I9" s="35"/>
      <c r="J9" s="36"/>
      <c r="K9" s="28"/>
      <c r="L9" s="29" t="str">
        <f>IF(OR(B9="",G9=""),"",IF(G9="認定証再発行料",$V$12,$V$11))</f>
        <v/>
      </c>
      <c r="M9" s="30"/>
      <c r="N9" s="31"/>
      <c r="O9" s="29" t="str">
        <f>IF(L9="","",K9*L9)</f>
        <v/>
      </c>
      <c r="P9" s="30"/>
      <c r="Q9" s="31"/>
      <c r="R9" s="32"/>
      <c r="S9" s="33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6.25" customHeight="1">
      <c r="A10" s="57"/>
      <c r="B10" s="34"/>
      <c r="C10" s="35"/>
      <c r="D10" s="35"/>
      <c r="E10" s="35"/>
      <c r="F10" s="36"/>
      <c r="G10" s="37"/>
      <c r="H10" s="35"/>
      <c r="I10" s="35"/>
      <c r="J10" s="36"/>
      <c r="K10" s="28"/>
      <c r="L10" s="29" t="str">
        <f t="shared" ref="L10:L16" si="0">IF(OR(B10="",G10=""),"",IF(G10="認定証再発行料",$V$12,$V$11))</f>
        <v/>
      </c>
      <c r="M10" s="30"/>
      <c r="N10" s="31"/>
      <c r="O10" s="29" t="str">
        <f t="shared" ref="O10:O16" si="1">IF(L10="","",K10*L10)</f>
        <v/>
      </c>
      <c r="P10" s="30"/>
      <c r="Q10" s="31"/>
      <c r="R10" s="32"/>
      <c r="S10" s="33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26.25" customHeight="1">
      <c r="A11" s="57"/>
      <c r="B11" s="34"/>
      <c r="C11" s="35"/>
      <c r="D11" s="35"/>
      <c r="E11" s="35"/>
      <c r="F11" s="36"/>
      <c r="G11" s="37"/>
      <c r="H11" s="35"/>
      <c r="I11" s="35"/>
      <c r="J11" s="36"/>
      <c r="K11" s="28"/>
      <c r="L11" s="29" t="str">
        <f t="shared" si="0"/>
        <v/>
      </c>
      <c r="M11" s="30"/>
      <c r="N11" s="31"/>
      <c r="O11" s="29" t="str">
        <f t="shared" si="1"/>
        <v/>
      </c>
      <c r="P11" s="30"/>
      <c r="Q11" s="31"/>
      <c r="R11" s="32"/>
      <c r="S11" s="33"/>
      <c r="T11" s="1"/>
      <c r="U11" s="1"/>
      <c r="V11" s="1">
        <v>2000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6.25" customHeight="1">
      <c r="A12" s="57"/>
      <c r="B12" s="34"/>
      <c r="C12" s="35"/>
      <c r="D12" s="35"/>
      <c r="E12" s="35"/>
      <c r="F12" s="36"/>
      <c r="G12" s="37"/>
      <c r="H12" s="35"/>
      <c r="I12" s="35"/>
      <c r="J12" s="36"/>
      <c r="K12" s="28"/>
      <c r="L12" s="29" t="str">
        <f t="shared" si="0"/>
        <v/>
      </c>
      <c r="M12" s="30"/>
      <c r="N12" s="31"/>
      <c r="O12" s="29" t="str">
        <f t="shared" si="1"/>
        <v/>
      </c>
      <c r="P12" s="30"/>
      <c r="Q12" s="31"/>
      <c r="R12" s="32"/>
      <c r="S12" s="33"/>
      <c r="T12" s="1"/>
      <c r="U12" s="1"/>
      <c r="V12" s="1">
        <v>500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6.25" customHeight="1">
      <c r="A13" s="57"/>
      <c r="B13" s="34"/>
      <c r="C13" s="35"/>
      <c r="D13" s="35"/>
      <c r="E13" s="35"/>
      <c r="F13" s="36"/>
      <c r="G13" s="37"/>
      <c r="H13" s="35"/>
      <c r="I13" s="35"/>
      <c r="J13" s="36"/>
      <c r="K13" s="28"/>
      <c r="L13" s="29" t="str">
        <f t="shared" si="0"/>
        <v/>
      </c>
      <c r="M13" s="30"/>
      <c r="N13" s="31"/>
      <c r="O13" s="29" t="str">
        <f t="shared" si="1"/>
        <v/>
      </c>
      <c r="P13" s="30"/>
      <c r="Q13" s="31"/>
      <c r="R13" s="32"/>
      <c r="S13" s="33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6.25" customHeight="1">
      <c r="A14" s="57"/>
      <c r="B14" s="34"/>
      <c r="C14" s="35"/>
      <c r="D14" s="35"/>
      <c r="E14" s="35"/>
      <c r="F14" s="36"/>
      <c r="G14" s="37"/>
      <c r="H14" s="35"/>
      <c r="I14" s="35"/>
      <c r="J14" s="36"/>
      <c r="K14" s="28"/>
      <c r="L14" s="29" t="str">
        <f t="shared" si="0"/>
        <v/>
      </c>
      <c r="M14" s="30"/>
      <c r="N14" s="31"/>
      <c r="O14" s="29" t="str">
        <f t="shared" si="1"/>
        <v/>
      </c>
      <c r="P14" s="30"/>
      <c r="Q14" s="31"/>
      <c r="R14" s="32"/>
      <c r="S14" s="33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6.25" customHeight="1">
      <c r="A15" s="57"/>
      <c r="B15" s="34"/>
      <c r="C15" s="35"/>
      <c r="D15" s="35"/>
      <c r="E15" s="35"/>
      <c r="F15" s="36"/>
      <c r="G15" s="37"/>
      <c r="H15" s="35"/>
      <c r="I15" s="35"/>
      <c r="J15" s="36"/>
      <c r="K15" s="28"/>
      <c r="L15" s="29" t="str">
        <f t="shared" si="0"/>
        <v/>
      </c>
      <c r="M15" s="30"/>
      <c r="N15" s="31"/>
      <c r="O15" s="29" t="str">
        <f t="shared" si="1"/>
        <v/>
      </c>
      <c r="P15" s="30"/>
      <c r="Q15" s="31"/>
      <c r="R15" s="32"/>
      <c r="S15" s="33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26.25" customHeight="1">
      <c r="A16" s="57"/>
      <c r="B16" s="34"/>
      <c r="C16" s="35"/>
      <c r="D16" s="35"/>
      <c r="E16" s="35"/>
      <c r="F16" s="36"/>
      <c r="G16" s="37"/>
      <c r="H16" s="35"/>
      <c r="I16" s="35"/>
      <c r="J16" s="36"/>
      <c r="K16" s="28"/>
      <c r="L16" s="29" t="str">
        <f t="shared" si="0"/>
        <v/>
      </c>
      <c r="M16" s="30"/>
      <c r="N16" s="31"/>
      <c r="O16" s="29" t="str">
        <f t="shared" si="1"/>
        <v/>
      </c>
      <c r="P16" s="30"/>
      <c r="Q16" s="31"/>
      <c r="R16" s="32"/>
      <c r="S16" s="3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26.25" customHeight="1">
      <c r="A17" s="58"/>
      <c r="B17" s="60" t="s">
        <v>15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9" t="str">
        <f>IF(SUM(O9:Q16)=0,"",SUM(O9:Q16))</f>
        <v/>
      </c>
      <c r="P17" s="30"/>
      <c r="Q17" s="31"/>
      <c r="R17" s="32"/>
      <c r="S17" s="3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21.75" customHeight="1">
      <c r="A18" s="61" t="s">
        <v>14</v>
      </c>
      <c r="B18" s="5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6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1.75" customHeight="1">
      <c r="A19" s="62" t="s">
        <v>30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1.75" customHeight="1">
      <c r="A20" s="65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4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1.75" customHeight="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8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36" customHeight="1">
      <c r="A22" s="2"/>
      <c r="B22" s="17" t="s">
        <v>16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36" customHeight="1">
      <c r="A23" s="2"/>
      <c r="B23" s="1"/>
      <c r="C23" s="1"/>
      <c r="D23" s="1"/>
      <c r="E23" s="1"/>
      <c r="F23" s="18" t="s">
        <v>17</v>
      </c>
      <c r="G23" s="27"/>
      <c r="H23" s="1" t="s">
        <v>18</v>
      </c>
      <c r="I23" s="27"/>
      <c r="J23" s="1" t="s">
        <v>19</v>
      </c>
      <c r="K23" s="27"/>
      <c r="L23" s="1" t="s">
        <v>20</v>
      </c>
      <c r="M23" s="1"/>
      <c r="N23" s="1"/>
      <c r="O23" s="1"/>
      <c r="P23" s="1"/>
      <c r="Q23" s="1"/>
      <c r="R23" s="1"/>
      <c r="S23" s="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44.25" customHeight="1">
      <c r="A24" s="19"/>
      <c r="B24" s="20"/>
      <c r="C24" s="20"/>
      <c r="D24" s="20"/>
      <c r="E24" s="21" t="s">
        <v>21</v>
      </c>
      <c r="F24" s="20"/>
      <c r="G24" s="69" t="s">
        <v>22</v>
      </c>
      <c r="H24" s="39"/>
      <c r="I24" s="70"/>
      <c r="J24" s="48"/>
      <c r="K24" s="48"/>
      <c r="L24" s="48"/>
      <c r="M24" s="48"/>
      <c r="N24" s="48"/>
      <c r="O24" s="48"/>
      <c r="P24" s="48"/>
      <c r="Q24" s="48"/>
      <c r="R24" s="48"/>
      <c r="S24" s="49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2.75" hidden="1" customHeight="1">
      <c r="A26" s="1"/>
      <c r="B26" s="1" t="s">
        <v>23</v>
      </c>
      <c r="C26" s="1"/>
      <c r="D26" s="1"/>
      <c r="E26" s="1"/>
      <c r="F26" s="1"/>
      <c r="G26" s="1" t="s">
        <v>25</v>
      </c>
      <c r="H26" s="1"/>
      <c r="I26" s="1"/>
      <c r="J26" s="1"/>
      <c r="K26" s="1"/>
      <c r="L26" s="1">
        <v>500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5" ht="12.75" hidden="1" customHeight="1">
      <c r="A27" s="1"/>
      <c r="B27" s="1" t="s">
        <v>24</v>
      </c>
      <c r="C27" s="1"/>
      <c r="D27" s="1"/>
      <c r="E27" s="1"/>
      <c r="F27" s="1"/>
      <c r="G27" s="1" t="s">
        <v>27</v>
      </c>
      <c r="H27" s="1"/>
      <c r="I27" s="1"/>
      <c r="J27" s="1"/>
      <c r="K27" s="1"/>
      <c r="L27" s="22">
        <v>2000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5" ht="12.75" hidden="1" customHeight="1">
      <c r="A28" s="1"/>
      <c r="B28" s="1" t="s">
        <v>26</v>
      </c>
      <c r="C28" s="1"/>
      <c r="D28" s="1"/>
      <c r="E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5" ht="12.75" hidden="1" customHeight="1">
      <c r="A29" s="1"/>
      <c r="B29" s="1" t="s">
        <v>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5" ht="12.75" hidden="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5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5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35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35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35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35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</sheetData>
  <mergeCells count="57">
    <mergeCell ref="L8:N8"/>
    <mergeCell ref="O8:Q8"/>
    <mergeCell ref="B8:F8"/>
    <mergeCell ref="B9:F9"/>
    <mergeCell ref="G9:J9"/>
    <mergeCell ref="L9:N9"/>
    <mergeCell ref="O9:Q9"/>
    <mergeCell ref="R9:S9"/>
    <mergeCell ref="B10:F10"/>
    <mergeCell ref="G10:J10"/>
    <mergeCell ref="L10:N10"/>
    <mergeCell ref="O10:Q10"/>
    <mergeCell ref="L11:N11"/>
    <mergeCell ref="O11:Q11"/>
    <mergeCell ref="R15:S15"/>
    <mergeCell ref="B16:F16"/>
    <mergeCell ref="G16:J16"/>
    <mergeCell ref="L16:N16"/>
    <mergeCell ref="O16:Q16"/>
    <mergeCell ref="R16:S16"/>
    <mergeCell ref="R12:S12"/>
    <mergeCell ref="B13:F13"/>
    <mergeCell ref="G13:J13"/>
    <mergeCell ref="L13:N13"/>
    <mergeCell ref="O13:Q13"/>
    <mergeCell ref="R13:S13"/>
    <mergeCell ref="B14:F14"/>
    <mergeCell ref="G14:J14"/>
    <mergeCell ref="B17:N17"/>
    <mergeCell ref="O17:Q17"/>
    <mergeCell ref="A18:B18"/>
    <mergeCell ref="A19:S21"/>
    <mergeCell ref="G24:H24"/>
    <mergeCell ref="I24:S24"/>
    <mergeCell ref="A1:S1"/>
    <mergeCell ref="A2:C3"/>
    <mergeCell ref="D2:S3"/>
    <mergeCell ref="E5:G6"/>
    <mergeCell ref="A8:A17"/>
    <mergeCell ref="R8:S8"/>
    <mergeCell ref="R10:S10"/>
    <mergeCell ref="R17:S17"/>
    <mergeCell ref="G8:J8"/>
    <mergeCell ref="B11:F11"/>
    <mergeCell ref="G11:J11"/>
    <mergeCell ref="R11:S11"/>
    <mergeCell ref="B12:F12"/>
    <mergeCell ref="G12:J12"/>
    <mergeCell ref="L12:N12"/>
    <mergeCell ref="O12:Q12"/>
    <mergeCell ref="L14:N14"/>
    <mergeCell ref="O14:Q14"/>
    <mergeCell ref="R14:S14"/>
    <mergeCell ref="B15:F15"/>
    <mergeCell ref="G15:J15"/>
    <mergeCell ref="L15:N15"/>
    <mergeCell ref="O15:Q15"/>
  </mergeCells>
  <phoneticPr fontId="11"/>
  <dataValidations count="2">
    <dataValidation type="list" allowBlank="1" showErrorMessage="1" sqref="B9:B16" xr:uid="{00000000-0002-0000-0000-000001000000}">
      <formula1>$B$26:$B$29</formula1>
    </dataValidation>
    <dataValidation type="list" allowBlank="1" showErrorMessage="1" sqref="G9:G16" xr:uid="{00000000-0002-0000-0000-000000000000}">
      <formula1>$G$26:$G$27</formula1>
    </dataValidation>
  </dataValidations>
  <pageMargins left="0.7" right="0.7" top="0.75" bottom="0.75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入金内訳表</vt:lpstr>
      <vt:lpstr>入金内訳表!Print_Area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K14-1585</dc:creator>
  <cp:lastModifiedBy>函水_006</cp:lastModifiedBy>
  <dcterms:created xsi:type="dcterms:W3CDTF">2015-08-19T23:54:32Z</dcterms:created>
  <dcterms:modified xsi:type="dcterms:W3CDTF">2025-08-22T02:34:09Z</dcterms:modified>
</cp:coreProperties>
</file>