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0.0.12\user-center\2.FAC\AF05__15 rpt-audit-Audit\PwC\FY26\2.Q2\2.7 FS\"/>
    </mc:Choice>
  </mc:AlternateContent>
  <xr:revisionPtr revIDLastSave="0" documentId="13_ncr:1_{E4D077AE-C530-400D-8B12-662A4402D460}" xr6:coauthVersionLast="47" xr6:coauthVersionMax="47" xr10:uidLastSave="{00000000-0000-0000-0000-000000000000}"/>
  <bookViews>
    <workbookView xWindow="-98" yWindow="-98" windowWidth="27196" windowHeight="17475" tabRatio="851" xr2:uid="{00000000-000D-0000-FFFF-FFFF00000000}"/>
  </bookViews>
  <sheets>
    <sheet name="2-4" sheetId="1" r:id="rId1"/>
    <sheet name="5 (3M)" sheetId="6" r:id="rId2"/>
    <sheet name="6 (6M)" sheetId="2" r:id="rId3"/>
    <sheet name="7" sheetId="3" r:id="rId4"/>
    <sheet name="8" sheetId="4" r:id="rId5"/>
    <sheet name="9-10" sheetId="5" r:id="rId6"/>
  </sheets>
  <definedNames>
    <definedName name="_xlnm.Print_Area" localSheetId="0">'2-4'!$A$1:$L$156</definedName>
    <definedName name="_xlnm.Print_Area" localSheetId="1">'5 (3M)'!$A$1:$M$62</definedName>
    <definedName name="_xlnm.Print_Area" localSheetId="2">'6 (6M)'!$A$1:$M$61</definedName>
    <definedName name="_xlnm.Print_Area" localSheetId="3">'7'!$A$1:$V$37</definedName>
    <definedName name="_xlnm.Print_Area" localSheetId="4">'8'!$A:$P</definedName>
    <definedName name="_xlnm.Print_Area" localSheetId="5">'9-10'!$A$1:$L$108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4" l="1"/>
  <c r="P25" i="4"/>
  <c r="R32" i="3"/>
  <c r="V32" i="3" s="1"/>
  <c r="R21" i="3"/>
  <c r="V21" i="3" s="1"/>
  <c r="R22" i="3"/>
  <c r="V22" i="3" s="1"/>
  <c r="L9" i="5" l="1"/>
  <c r="L63" i="5" s="1"/>
  <c r="J9" i="5"/>
  <c r="J63" i="5" s="1"/>
  <c r="H9" i="5"/>
  <c r="H63" i="5" s="1"/>
  <c r="F9" i="5"/>
  <c r="F63" i="5" s="1"/>
  <c r="M9" i="2"/>
  <c r="K9" i="2"/>
  <c r="I9" i="2"/>
  <c r="G9" i="2"/>
  <c r="M9" i="6"/>
  <c r="K9" i="6"/>
  <c r="I9" i="6"/>
  <c r="G9" i="6"/>
  <c r="A62" i="6"/>
  <c r="M54" i="6"/>
  <c r="K54" i="6"/>
  <c r="I54" i="6"/>
  <c r="G54" i="6"/>
  <c r="M47" i="6"/>
  <c r="K47" i="6"/>
  <c r="I47" i="6"/>
  <c r="G47" i="6"/>
  <c r="M27" i="6"/>
  <c r="K27" i="6"/>
  <c r="I27" i="6"/>
  <c r="G27" i="6"/>
  <c r="M18" i="6"/>
  <c r="K18" i="6"/>
  <c r="I18" i="6"/>
  <c r="G18" i="6"/>
  <c r="A1" i="6"/>
  <c r="L87" i="5"/>
  <c r="J87" i="5"/>
  <c r="H87" i="5"/>
  <c r="F87" i="5"/>
  <c r="L75" i="5"/>
  <c r="J75" i="5"/>
  <c r="H75" i="5"/>
  <c r="F75" i="5"/>
  <c r="F80" i="1"/>
  <c r="R31" i="3"/>
  <c r="V31" i="3" s="1"/>
  <c r="K36" i="6" l="1"/>
  <c r="K39" i="6" s="1"/>
  <c r="K41" i="6" s="1"/>
  <c r="M36" i="6"/>
  <c r="M39" i="6" s="1"/>
  <c r="M41" i="6" s="1"/>
  <c r="I36" i="6"/>
  <c r="I39" i="6" s="1"/>
  <c r="I41" i="6" s="1"/>
  <c r="I29" i="6"/>
  <c r="K29" i="6"/>
  <c r="M29" i="6"/>
  <c r="G29" i="6"/>
  <c r="G36" i="6"/>
  <c r="G39" i="6" s="1"/>
  <c r="G41" i="6" s="1"/>
  <c r="P26" i="4"/>
  <c r="P13" i="4"/>
  <c r="R17" i="3"/>
  <c r="V17" i="3" s="1"/>
  <c r="A3" i="4"/>
  <c r="A1" i="2"/>
  <c r="R33" i="3" l="1"/>
  <c r="V33" i="3" s="1"/>
  <c r="A54" i="5" l="1"/>
  <c r="A108" i="5" s="1"/>
  <c r="A37" i="3"/>
  <c r="A34" i="4"/>
  <c r="A61" i="2"/>
  <c r="L114" i="1"/>
  <c r="J114" i="1"/>
  <c r="H114" i="1"/>
  <c r="F114" i="1"/>
  <c r="L113" i="1"/>
  <c r="J113" i="1"/>
  <c r="H113" i="1"/>
  <c r="F113" i="1"/>
  <c r="L62" i="1"/>
  <c r="J62" i="1"/>
  <c r="H62" i="1"/>
  <c r="F62" i="1"/>
  <c r="L61" i="1"/>
  <c r="J61" i="1"/>
  <c r="H61" i="1"/>
  <c r="F61" i="1"/>
  <c r="A156" i="1"/>
  <c r="A104" i="1"/>
  <c r="A105" i="1"/>
  <c r="A106" i="1"/>
  <c r="A107" i="1"/>
  <c r="A55" i="1"/>
  <c r="A54" i="1"/>
  <c r="A53" i="1"/>
  <c r="J80" i="1"/>
  <c r="J25" i="1"/>
  <c r="F25" i="1"/>
  <c r="J40" i="1" l="1"/>
  <c r="F40" i="1"/>
  <c r="A56" i="5"/>
  <c r="L40" i="1" l="1"/>
  <c r="H40" i="1"/>
  <c r="A3" i="3" l="1"/>
  <c r="A1" i="3"/>
  <c r="A1" i="4"/>
  <c r="A1" i="5"/>
  <c r="A55" i="5" s="1"/>
  <c r="A12" i="5"/>
  <c r="A3" i="5"/>
  <c r="P18" i="4"/>
  <c r="L25" i="3"/>
  <c r="R23" i="3"/>
  <c r="M46" i="2"/>
  <c r="K46" i="2"/>
  <c r="I46" i="2"/>
  <c r="G46" i="2"/>
  <c r="M53" i="2"/>
  <c r="K53" i="2"/>
  <c r="I53" i="2"/>
  <c r="G53" i="2"/>
  <c r="P35" i="3"/>
  <c r="L35" i="3"/>
  <c r="P22" i="4" l="1"/>
  <c r="V23" i="3"/>
  <c r="F35" i="3"/>
  <c r="R27" i="3"/>
  <c r="V27" i="3" s="1"/>
  <c r="L25" i="1"/>
  <c r="L80" i="1"/>
  <c r="H80" i="1"/>
  <c r="H25" i="1"/>
  <c r="H42" i="1" s="1"/>
  <c r="M27" i="2" l="1"/>
  <c r="K27" i="2"/>
  <c r="I27" i="2"/>
  <c r="G27" i="2"/>
  <c r="H35" i="3" l="1"/>
  <c r="J35" i="3"/>
  <c r="N35" i="3"/>
  <c r="T35" i="3"/>
  <c r="R35" i="3" l="1"/>
  <c r="V35" i="3" s="1"/>
  <c r="J42" i="1"/>
  <c r="N20" i="4" l="1"/>
  <c r="L20" i="4"/>
  <c r="J20" i="4"/>
  <c r="H20" i="4"/>
  <c r="F20" i="4"/>
  <c r="F28" i="4"/>
  <c r="H28" i="4"/>
  <c r="J28" i="4"/>
  <c r="L28" i="4"/>
  <c r="N28" i="4"/>
  <c r="H25" i="3"/>
  <c r="F25" i="3"/>
  <c r="J140" i="1"/>
  <c r="P20" i="4" l="1"/>
  <c r="P28" i="4"/>
  <c r="I18" i="2"/>
  <c r="I29" i="2" s="1"/>
  <c r="T25" i="3"/>
  <c r="P25" i="3"/>
  <c r="N25" i="3"/>
  <c r="J25" i="3"/>
  <c r="M18" i="2"/>
  <c r="M29" i="2" s="1"/>
  <c r="K18" i="2"/>
  <c r="G18" i="2"/>
  <c r="L140" i="1"/>
  <c r="L143" i="1" s="1"/>
  <c r="J143" i="1"/>
  <c r="H140" i="1"/>
  <c r="H143" i="1" s="1"/>
  <c r="F140" i="1"/>
  <c r="F143" i="1" s="1"/>
  <c r="L91" i="1"/>
  <c r="J91" i="1"/>
  <c r="H91" i="1"/>
  <c r="F91" i="1"/>
  <c r="L42" i="1"/>
  <c r="F42" i="1"/>
  <c r="G35" i="2" l="1"/>
  <c r="G29" i="2"/>
  <c r="K35" i="2"/>
  <c r="K29" i="2"/>
  <c r="R25" i="3"/>
  <c r="V25" i="3" s="1"/>
  <c r="I35" i="2"/>
  <c r="M35" i="2"/>
  <c r="H93" i="1"/>
  <c r="H145" i="1" s="1"/>
  <c r="F93" i="1"/>
  <c r="F145" i="1" s="1"/>
  <c r="L93" i="1"/>
  <c r="L145" i="1" s="1"/>
  <c r="J93" i="1"/>
  <c r="J145" i="1" s="1"/>
  <c r="K38" i="2" l="1"/>
  <c r="K40" i="2" s="1"/>
  <c r="J27" i="5"/>
  <c r="J39" i="5" s="1"/>
  <c r="J42" i="5" s="1"/>
  <c r="J89" i="5" s="1"/>
  <c r="J92" i="5" s="1"/>
  <c r="G38" i="2"/>
  <c r="G40" i="2" s="1"/>
  <c r="F27" i="5"/>
  <c r="F39" i="5" s="1"/>
  <c r="F42" i="5" s="1"/>
  <c r="F89" i="5" s="1"/>
  <c r="F92" i="5" s="1"/>
  <c r="I38" i="2"/>
  <c r="I40" i="2" s="1"/>
  <c r="H27" i="5"/>
  <c r="H39" i="5" s="1"/>
  <c r="H42" i="5" s="1"/>
  <c r="H89" i="5" s="1"/>
  <c r="H92" i="5" s="1"/>
  <c r="M38" i="2"/>
  <c r="M40" i="2" s="1"/>
  <c r="L27" i="5"/>
  <c r="L39" i="5" s="1"/>
  <c r="L42" i="5" s="1"/>
  <c r="L89" i="5" s="1"/>
  <c r="L92" i="5" s="1"/>
  <c r="A57" i="5"/>
</calcChain>
</file>

<file path=xl/sharedStrings.xml><?xml version="1.0" encoding="utf-8"?>
<sst xmlns="http://schemas.openxmlformats.org/spreadsheetml/2006/main" count="397" uniqueCount="224">
  <si>
    <t xml:space="preserve">   </t>
  </si>
  <si>
    <t xml:space="preserve"> </t>
  </si>
  <si>
    <t>Consolidated</t>
  </si>
  <si>
    <t>Separate</t>
  </si>
  <si>
    <t>financial information</t>
  </si>
  <si>
    <t>Audited</t>
  </si>
  <si>
    <t>31 December</t>
  </si>
  <si>
    <t>2026</t>
  </si>
  <si>
    <t>2025</t>
  </si>
  <si>
    <t>Baht’000</t>
  </si>
  <si>
    <t>Notes</t>
  </si>
  <si>
    <t>Statement of Financial Position</t>
  </si>
  <si>
    <t>Assets</t>
  </si>
  <si>
    <t>Current assets</t>
  </si>
  <si>
    <t>Cash and cash equivalents</t>
  </si>
  <si>
    <t>Short-term loans to related parties</t>
  </si>
  <si>
    <t>Total current assets</t>
  </si>
  <si>
    <t>The accompanying condensed notes to the interim financial information are an integral part of this interim financial information.</t>
  </si>
  <si>
    <t>JSP Pharmaceutical Manufacturing (Thailand) Public Company Limited</t>
  </si>
  <si>
    <t>Non-current assets</t>
  </si>
  <si>
    <t xml:space="preserve">Total non-current assets </t>
  </si>
  <si>
    <t>Total assets</t>
  </si>
  <si>
    <t>Intangible assets, net</t>
  </si>
  <si>
    <t>Deferred tax assets, net</t>
  </si>
  <si>
    <t>Other non-current assets</t>
  </si>
  <si>
    <t>Liabilities and equity</t>
  </si>
  <si>
    <t>Current liabilities</t>
  </si>
  <si>
    <t xml:space="preserve">   financial institutions</t>
  </si>
  <si>
    <t>Trade accounts payable</t>
  </si>
  <si>
    <t>Current contract liabilities</t>
  </si>
  <si>
    <t>Other current payables</t>
  </si>
  <si>
    <t>Current portion of long-term loans</t>
  </si>
  <si>
    <t>Corporate income tax payable</t>
  </si>
  <si>
    <t>Total current liabilities</t>
  </si>
  <si>
    <t>Non-current liabilities</t>
  </si>
  <si>
    <t>Non-current contract liabilities</t>
  </si>
  <si>
    <t>Other non-current provisions</t>
  </si>
  <si>
    <t>Total non-current liabilities</t>
  </si>
  <si>
    <t>Total liabilities</t>
  </si>
  <si>
    <t>Equity</t>
  </si>
  <si>
    <t>Share capital</t>
  </si>
  <si>
    <t>Authorised share capital</t>
  </si>
  <si>
    <t xml:space="preserve">- 711,862,381 ordinary shares at </t>
  </si>
  <si>
    <t xml:space="preserve">  par of Baht 0.50 per share</t>
  </si>
  <si>
    <t>Issued and paid-up share capital</t>
  </si>
  <si>
    <t>- 474,574,934 ordinary shares paid-up</t>
  </si>
  <si>
    <t xml:space="preserve">  at Baht 0.50 per share</t>
  </si>
  <si>
    <t>Retained earnings</t>
  </si>
  <si>
    <t>Appropriated</t>
  </si>
  <si>
    <t xml:space="preserve">   - Legal reserve</t>
  </si>
  <si>
    <t>Unappropriated</t>
  </si>
  <si>
    <t>Non-controlling interests</t>
  </si>
  <si>
    <t>Total equity attributable to the owners</t>
  </si>
  <si>
    <t>of the parent</t>
  </si>
  <si>
    <t>Total equity</t>
  </si>
  <si>
    <t>Total liabilities and equity</t>
  </si>
  <si>
    <t>Other income</t>
  </si>
  <si>
    <t>Expenses</t>
  </si>
  <si>
    <t>Distribution costs</t>
  </si>
  <si>
    <t xml:space="preserve">Administrative expenses </t>
  </si>
  <si>
    <t>Total expenses</t>
  </si>
  <si>
    <t>Profit from operating activities</t>
  </si>
  <si>
    <t>Finance costs</t>
  </si>
  <si>
    <t>Profit (loss) attributable to:</t>
  </si>
  <si>
    <t>Statement of Changes in Equity</t>
  </si>
  <si>
    <t>Attributable to owners of the parent</t>
  </si>
  <si>
    <t>Total</t>
  </si>
  <si>
    <t>equity</t>
  </si>
  <si>
    <t>Issued and</t>
  </si>
  <si>
    <t>paid-up share</t>
  </si>
  <si>
    <t>capital</t>
  </si>
  <si>
    <t>share capital</t>
  </si>
  <si>
    <t>Non-</t>
  </si>
  <si>
    <t>controlling</t>
  </si>
  <si>
    <t>interests</t>
  </si>
  <si>
    <t>- legal</t>
  </si>
  <si>
    <t xml:space="preserve"> reserve</t>
  </si>
  <si>
    <t>Opening balance as at 1 January 2026</t>
  </si>
  <si>
    <t>Changes in equity for the period</t>
  </si>
  <si>
    <t>Opening balance as at 1 January 2025</t>
  </si>
  <si>
    <t>paid-up</t>
  </si>
  <si>
    <t>Share</t>
  </si>
  <si>
    <t>from common</t>
  </si>
  <si>
    <t>premium</t>
  </si>
  <si>
    <t>Statement of Cash Flows</t>
  </si>
  <si>
    <t>Cash flows from operating activities</t>
  </si>
  <si>
    <t>- Depreciation and amortisation</t>
  </si>
  <si>
    <t>- Employee benefit expenses</t>
  </si>
  <si>
    <t>- Interest income</t>
  </si>
  <si>
    <t xml:space="preserve">Cash flows before changes in operating assets </t>
  </si>
  <si>
    <t>and liabilities</t>
  </si>
  <si>
    <t>Changes in operating assets and liabilities:</t>
  </si>
  <si>
    <t>- Inventories</t>
  </si>
  <si>
    <t xml:space="preserve">- Trade accounts payable </t>
  </si>
  <si>
    <t xml:space="preserve">- Current and non-current contract liabilities </t>
  </si>
  <si>
    <t>- Other current payables</t>
  </si>
  <si>
    <t>Cash flows from investing activities</t>
  </si>
  <si>
    <t>Interest received</t>
  </si>
  <si>
    <t>Net cash used in investing activities</t>
  </si>
  <si>
    <t>Cash flows from financing activities</t>
  </si>
  <si>
    <t>Proceeds from long-term loans from financial institutions</t>
  </si>
  <si>
    <t>Interest paid</t>
  </si>
  <si>
    <t xml:space="preserve">- Payables for property, plant and equipment </t>
  </si>
  <si>
    <t>Difference arising</t>
  </si>
  <si>
    <t>Trade accounts receivable, net</t>
  </si>
  <si>
    <t>Other current receivables, net</t>
  </si>
  <si>
    <t>Inventories, net</t>
  </si>
  <si>
    <t>Investment in subsidiaries, net</t>
  </si>
  <si>
    <t>Other non-current receivables</t>
  </si>
  <si>
    <t>Property, plant and equipment, net</t>
  </si>
  <si>
    <t>Short-term loans from related parties</t>
  </si>
  <si>
    <r>
      <t xml:space="preserve">Liabilities and equity </t>
    </r>
    <r>
      <rPr>
        <sz val="9"/>
        <rFont val="Arial"/>
        <family val="2"/>
      </rPr>
      <t>(continued)</t>
    </r>
  </si>
  <si>
    <t>Share premium</t>
  </si>
  <si>
    <t>Statement of Comprehensive Income</t>
  </si>
  <si>
    <t>Profit for the period</t>
  </si>
  <si>
    <t>common control</t>
  </si>
  <si>
    <t>transactions</t>
  </si>
  <si>
    <t>attributable</t>
  </si>
  <si>
    <t>to the owners</t>
  </si>
  <si>
    <t>Total comprehensive income for the period</t>
  </si>
  <si>
    <t>- Finance costs</t>
  </si>
  <si>
    <t>Cash payment for purchase of intangible assets</t>
  </si>
  <si>
    <t xml:space="preserve">   from financial institutions, net</t>
  </si>
  <si>
    <t>Cash payment for long-term loans from financial institutions</t>
  </si>
  <si>
    <t>Cash payment for lease liabilities</t>
  </si>
  <si>
    <t>Beginning balance</t>
  </si>
  <si>
    <t>Ending balance</t>
  </si>
  <si>
    <t>- Payables for intangible assets</t>
  </si>
  <si>
    <t xml:space="preserve">Difference arising </t>
  </si>
  <si>
    <t>Basic earnings per share (Baht per share)</t>
  </si>
  <si>
    <t>Diluted earnings per share (Baht per share)</t>
  </si>
  <si>
    <t>Net increase (decrease) in cash and cash equivalents</t>
  </si>
  <si>
    <t>- Transfer of advance shares subscription payment to</t>
  </si>
  <si>
    <t>- Expected credit losses of financial assets</t>
  </si>
  <si>
    <t>Expected credit losses of financial assets</t>
  </si>
  <si>
    <t>Employee benefit obligations</t>
  </si>
  <si>
    <t>Unaudited</t>
  </si>
  <si>
    <t>Consolidated financial information (Unaudited)</t>
  </si>
  <si>
    <t>Separate financial information (Unaudited)</t>
  </si>
  <si>
    <t>Deferred tax liabilities, net</t>
  </si>
  <si>
    <t>Difference arising from changes in the proportion</t>
  </si>
  <si>
    <t>Note</t>
  </si>
  <si>
    <t>Retained earnings (Deficits)</t>
  </si>
  <si>
    <t>in the proportion</t>
  </si>
  <si>
    <t>- Share of loss from investment in an associate</t>
  </si>
  <si>
    <t>Share of loss from investment in an associate</t>
  </si>
  <si>
    <t>- Taxes paid</t>
  </si>
  <si>
    <t>Investment in an associate, net</t>
  </si>
  <si>
    <t>Advance shares subscription payment</t>
  </si>
  <si>
    <t>held by non-controlling interests</t>
  </si>
  <si>
    <t xml:space="preserve">Change in the proportion </t>
  </si>
  <si>
    <t xml:space="preserve">from changes </t>
  </si>
  <si>
    <t>held by</t>
  </si>
  <si>
    <t>Profit before income tax expenses</t>
  </si>
  <si>
    <t>Income tax expenses</t>
  </si>
  <si>
    <t>Change in equity for the period</t>
  </si>
  <si>
    <t>- Trade accounts receivable</t>
  </si>
  <si>
    <t>- Other current and non-current receivables</t>
  </si>
  <si>
    <t>- Other non-current assets</t>
  </si>
  <si>
    <t>- Cash paid for employee benefit obligations</t>
  </si>
  <si>
    <t>Cash payment for short-term loans to related parties</t>
  </si>
  <si>
    <t>Cash payment for short-term loans from related parties</t>
  </si>
  <si>
    <t>Dividends paid to shareholders</t>
  </si>
  <si>
    <t>Significant non-cash transactions:</t>
  </si>
  <si>
    <t>investment in a subsidiary</t>
  </si>
  <si>
    <t>- Allowance for decrease in value of inventories</t>
  </si>
  <si>
    <t>Revenue from sales</t>
  </si>
  <si>
    <t>Revenue from services</t>
  </si>
  <si>
    <t>Costs of sales</t>
  </si>
  <si>
    <t>Costs of services</t>
  </si>
  <si>
    <t>- Transfer advance payment for purchase of equipment and vehicles</t>
  </si>
  <si>
    <t>- Transfer advance payment for purchase of intangible assets</t>
  </si>
  <si>
    <t>Current portion of lease liabilities, net</t>
  </si>
  <si>
    <t>Long-term loans from financial institutions, net</t>
  </si>
  <si>
    <t>Lease liabilities, net</t>
  </si>
  <si>
    <t>Bank overdrafts and short-term loans from</t>
  </si>
  <si>
    <t>Revenues</t>
  </si>
  <si>
    <t>Total revenues</t>
  </si>
  <si>
    <t>Owners of the parent</t>
  </si>
  <si>
    <t>attributable to:</t>
  </si>
  <si>
    <t>Total comprehensive income (expenses)</t>
  </si>
  <si>
    <t>Total comprehensive income (expense) for the period</t>
  </si>
  <si>
    <t>non-controlling</t>
  </si>
  <si>
    <t>control transactions</t>
  </si>
  <si>
    <t>Adjustments to profit before income tax expenses to</t>
  </si>
  <si>
    <t>- Current and non-current contract cost assets</t>
  </si>
  <si>
    <t>Cash payment for purchase of buildings and equipment</t>
  </si>
  <si>
    <t>Advance payment for purchase of equipment and vehicles</t>
  </si>
  <si>
    <t>from financial institutions, net</t>
  </si>
  <si>
    <t>Goodwill</t>
  </si>
  <si>
    <t>Difference arising from business combination</t>
  </si>
  <si>
    <t>under common control transactions</t>
  </si>
  <si>
    <t>Earnings per share</t>
  </si>
  <si>
    <t>combination under</t>
  </si>
  <si>
    <t>from business</t>
  </si>
  <si>
    <t>Increase (decrease) of bank overdrafts and short-term loans</t>
  </si>
  <si>
    <t>Deposits at financial institution used as collaterals</t>
  </si>
  <si>
    <t>Net increase of deposits at financial institution used as collaterals</t>
  </si>
  <si>
    <t>30 June</t>
  </si>
  <si>
    <t>As at 30 June 2026</t>
  </si>
  <si>
    <t>For the three-month period ended 30 June 2026</t>
  </si>
  <si>
    <t>For the six-month period ended 30 June 2026</t>
  </si>
  <si>
    <t>Closing balance as at 30 June 2026</t>
  </si>
  <si>
    <t>Closing balance as at 30 June 2025</t>
  </si>
  <si>
    <t>Dividend income</t>
  </si>
  <si>
    <t>(expected credit losses) of financial assets</t>
  </si>
  <si>
    <t>Reversal of expected credit losses</t>
  </si>
  <si>
    <t>Transfer of legal reserve and share premium</t>
  </si>
  <si>
    <t>to compensate deficit</t>
  </si>
  <si>
    <t>Dividend payment</t>
  </si>
  <si>
    <t xml:space="preserve">Transfer of legal reserve and share premium </t>
  </si>
  <si>
    <t>- Dividend income</t>
  </si>
  <si>
    <t>Dividend received</t>
  </si>
  <si>
    <t>Proceeds from disposal of equipment</t>
  </si>
  <si>
    <t>Director  ……………………………………………………………….</t>
  </si>
  <si>
    <t>Impairment loss of non-financial assets</t>
  </si>
  <si>
    <t>- Impairment loss of non-financial assets</t>
  </si>
  <si>
    <t xml:space="preserve">Net cash used in financing activities  </t>
  </si>
  <si>
    <t>- (Gain) loss on disposal of assets</t>
  </si>
  <si>
    <t>Net cash generated from operations</t>
  </si>
  <si>
    <t>cash generated from operations:</t>
  </si>
  <si>
    <t>Current portion of long-term loan to</t>
  </si>
  <si>
    <t>a related party, net</t>
  </si>
  <si>
    <t>Net cash generated from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</si>
</sst>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;\(#,##0\)"/>
    <numFmt numFmtId="167" formatCode="#,##0;\(#,##0\);\-"/>
    <numFmt numFmtId="168" formatCode="#,##0.0;\(#,##0.0\)"/>
    <numFmt numFmtId="169" formatCode="#,##0;\(#,##0\);&quot;-&quot;"/>
    <numFmt numFmtId="170" formatCode="_-* #,##0.00\ _€_-;\-* #,##0.00\ _€_-;_-* &quot;-&quot;??\ _€_-;_-@_-"/>
    <numFmt numFmtId="171" formatCode="_-* #,##0.00\ &quot;€&quot;_-;\-* #,##0.00\ &quot;€&quot;_-;_-* &quot;-&quot;??\ &quot;€&quot;_-;_-@_-"/>
    <numFmt numFmtId="172" formatCode="[$-409]dd\-mmm\-yy;@"/>
    <numFmt numFmtId="173" formatCode="_-[$€-2]* #,##0.00_-;\-[$€-2]* #,##0.00_-;_-[$€-2]* &quot;-&quot;??_-"/>
    <numFmt numFmtId="174" formatCode="\ #,##0;\(#,##0\);\-"/>
    <numFmt numFmtId="175" formatCode="#,##0.000;\(#,##0.000\)"/>
    <numFmt numFmtId="176" formatCode="#,##0.00;\(#,##0.00\)"/>
  </numFmts>
  <fonts count="4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rgb="FF7A1818"/>
      <name val="Georgia"/>
      <family val="1"/>
    </font>
    <font>
      <u/>
      <sz val="10"/>
      <color rgb="FF0563C1"/>
      <name val="Georgia"/>
      <family val="1"/>
    </font>
    <font>
      <u/>
      <sz val="10"/>
      <color theme="1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</font>
    <font>
      <sz val="10"/>
      <name val="Cordia New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4"/>
      <name val="Cordia New"/>
      <family val="2"/>
    </font>
    <font>
      <u/>
      <sz val="10"/>
      <color theme="10"/>
      <name val="Georgia"/>
      <family val="1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4"/>
      <name val="BrowalliaUPC"/>
      <family val="2"/>
    </font>
    <font>
      <u/>
      <sz val="10"/>
      <color theme="10"/>
      <name val="Calibri"/>
      <family val="2"/>
      <scheme val="minor"/>
    </font>
    <font>
      <sz val="14"/>
      <name val="AngsanaUPC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C00000"/>
      <name val="Arial"/>
      <family val="2"/>
    </font>
    <font>
      <sz val="9"/>
      <color rgb="FFC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3"/>
      <name val="Browallia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38">
    <xf numFmtId="0" fontId="0" fillId="0" borderId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11" fillId="5" borderId="8" applyNumberFormat="0" applyAlignment="0" applyProtection="0"/>
    <xf numFmtId="0" fontId="12" fillId="6" borderId="9" applyNumberFormat="0" applyAlignment="0" applyProtection="0"/>
    <xf numFmtId="0" fontId="13" fillId="6" borderId="8" applyNumberFormat="0" applyAlignment="0" applyProtection="0"/>
    <xf numFmtId="0" fontId="14" fillId="0" borderId="10" applyNumberFormat="0" applyFill="0" applyAlignment="0" applyProtection="0"/>
    <xf numFmtId="0" fontId="15" fillId="7" borderId="11" applyNumberFormat="0" applyAlignment="0" applyProtection="0"/>
    <xf numFmtId="0" fontId="18" fillId="0" borderId="13" applyNumberFormat="0" applyFill="0" applyAlignment="0" applyProtection="0"/>
    <xf numFmtId="0" fontId="2" fillId="0" borderId="1"/>
    <xf numFmtId="0" fontId="20" fillId="0" borderId="1"/>
    <xf numFmtId="0" fontId="21" fillId="0" borderId="1"/>
    <xf numFmtId="0" fontId="22" fillId="0" borderId="1"/>
    <xf numFmtId="43" fontId="20" fillId="0" borderId="1" applyFont="0" applyFill="0" applyBorder="0" applyAlignment="0" applyProtection="0"/>
    <xf numFmtId="170" fontId="20" fillId="0" borderId="1" applyFont="0" applyFill="0" applyBorder="0" applyAlignment="0" applyProtection="0"/>
    <xf numFmtId="171" fontId="20" fillId="0" borderId="1" applyFont="0" applyFill="0" applyBorder="0" applyAlignment="0" applyProtection="0"/>
    <xf numFmtId="0" fontId="20" fillId="0" borderId="1"/>
    <xf numFmtId="9" fontId="20" fillId="0" borderId="1" applyFont="0" applyFill="0" applyBorder="0" applyAlignment="0" applyProtection="0"/>
    <xf numFmtId="0" fontId="24" fillId="0" borderId="1" applyNumberFormat="0" applyFill="0" applyBorder="0" applyAlignment="0" applyProtection="0">
      <alignment wrapText="1"/>
    </xf>
    <xf numFmtId="0" fontId="23" fillId="0" borderId="1" applyNumberFormat="0" applyFill="0" applyBorder="0" applyAlignment="0" applyProtection="0">
      <alignment vertical="top"/>
      <protection locked="0"/>
    </xf>
    <xf numFmtId="0" fontId="24" fillId="0" borderId="14" applyNumberFormat="0" applyFill="0" applyBorder="0" applyAlignment="0">
      <alignment wrapText="1"/>
      <protection locked="0"/>
    </xf>
    <xf numFmtId="0" fontId="20" fillId="0" borderId="1">
      <protection locked="0"/>
    </xf>
    <xf numFmtId="43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1" fillId="0" borderId="1"/>
    <xf numFmtId="43" fontId="2" fillId="0" borderId="1" applyFont="0" applyFill="0" applyBorder="0" applyAlignment="0" applyProtection="0"/>
    <xf numFmtId="0" fontId="2" fillId="0" borderId="1"/>
    <xf numFmtId="0" fontId="26" fillId="0" borderId="1"/>
    <xf numFmtId="43" fontId="2" fillId="0" borderId="1" applyFont="0" applyFill="0" applyBorder="0" applyAlignment="0" applyProtection="0"/>
    <xf numFmtId="0" fontId="21" fillId="0" borderId="1"/>
    <xf numFmtId="0" fontId="27" fillId="0" borderId="1"/>
    <xf numFmtId="43" fontId="2" fillId="0" borderId="1" applyFont="0" applyFill="0" applyBorder="0" applyAlignment="0" applyProtection="0"/>
    <xf numFmtId="0" fontId="28" fillId="0" borderId="1"/>
    <xf numFmtId="0" fontId="29" fillId="0" borderId="1"/>
    <xf numFmtId="0" fontId="28" fillId="0" borderId="1"/>
    <xf numFmtId="0" fontId="20" fillId="0" borderId="1"/>
    <xf numFmtId="9" fontId="27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30" fillId="0" borderId="1"/>
    <xf numFmtId="43" fontId="31" fillId="0" borderId="1" applyFont="0" applyFill="0" applyBorder="0" applyAlignment="0" applyProtection="0"/>
    <xf numFmtId="43" fontId="31" fillId="0" borderId="1" applyFont="0" applyFill="0" applyBorder="0" applyAlignment="0" applyProtection="0"/>
    <xf numFmtId="0" fontId="2" fillId="0" borderId="1"/>
    <xf numFmtId="43" fontId="31" fillId="0" borderId="1" applyFont="0" applyFill="0" applyBorder="0" applyAlignment="0" applyProtection="0"/>
    <xf numFmtId="43" fontId="27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0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6" fillId="0" borderId="1"/>
    <xf numFmtId="0" fontId="32" fillId="0" borderId="14" applyNumberFormat="0" applyFill="0" applyAlignment="0">
      <protection locked="0"/>
    </xf>
    <xf numFmtId="0" fontId="22" fillId="0" borderId="1"/>
    <xf numFmtId="0" fontId="26" fillId="0" borderId="1"/>
    <xf numFmtId="43" fontId="26" fillId="0" borderId="1" applyFont="0" applyFill="0" applyBorder="0" applyAlignment="0" applyProtection="0"/>
    <xf numFmtId="43" fontId="26" fillId="0" borderId="1" applyFont="0" applyFill="0" applyBorder="0" applyAlignment="0" applyProtection="0"/>
    <xf numFmtId="43" fontId="2" fillId="0" borderId="1" applyFont="0" applyFill="0" applyBorder="0" applyAlignment="0" applyProtection="0"/>
    <xf numFmtId="172" fontId="31" fillId="0" borderId="1"/>
    <xf numFmtId="0" fontId="22" fillId="0" borderId="1"/>
    <xf numFmtId="43" fontId="2" fillId="0" borderId="1" applyFont="0" applyFill="0" applyBorder="0" applyAlignment="0" applyProtection="0"/>
    <xf numFmtId="0" fontId="2" fillId="0" borderId="1"/>
    <xf numFmtId="0" fontId="2" fillId="0" borderId="1"/>
    <xf numFmtId="0" fontId="22" fillId="0" borderId="1">
      <protection locked="0"/>
    </xf>
    <xf numFmtId="43" fontId="2" fillId="0" borderId="1" applyFont="0" applyFill="0" applyBorder="0" applyAlignment="0" applyProtection="0"/>
    <xf numFmtId="0" fontId="26" fillId="0" borderId="1"/>
    <xf numFmtId="0" fontId="26" fillId="0" borderId="1"/>
    <xf numFmtId="43" fontId="31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6" fillId="0" borderId="1"/>
    <xf numFmtId="0" fontId="2" fillId="0" borderId="1"/>
    <xf numFmtId="43" fontId="2" fillId="0" borderId="1" applyFont="0" applyFill="0" applyBorder="0" applyAlignment="0" applyProtection="0"/>
    <xf numFmtId="0" fontId="26" fillId="0" borderId="1"/>
    <xf numFmtId="172" fontId="31" fillId="0" borderId="1"/>
    <xf numFmtId="0" fontId="26" fillId="0" borderId="1"/>
    <xf numFmtId="0" fontId="2" fillId="0" borderId="1"/>
    <xf numFmtId="43" fontId="2" fillId="0" borderId="1" applyFont="0" applyFill="0" applyBorder="0" applyAlignment="0" applyProtection="0"/>
    <xf numFmtId="43" fontId="20" fillId="0" borderId="1" applyFont="0" applyFill="0" applyBorder="0" applyAlignment="0" applyProtection="0"/>
    <xf numFmtId="43" fontId="21" fillId="0" borderId="1" applyFont="0" applyFill="0" applyBorder="0" applyAlignment="0" applyProtection="0"/>
    <xf numFmtId="0" fontId="24" fillId="0" borderId="14" applyNumberFormat="0" applyFill="0" applyBorder="0" applyAlignment="0">
      <alignment wrapText="1"/>
      <protection locked="0"/>
    </xf>
    <xf numFmtId="43" fontId="2" fillId="0" borderId="1" applyFont="0" applyFill="0" applyBorder="0" applyAlignment="0" applyProtection="0"/>
    <xf numFmtId="0" fontId="28" fillId="0" borderId="1"/>
    <xf numFmtId="0" fontId="21" fillId="0" borderId="1"/>
    <xf numFmtId="43" fontId="22" fillId="0" borderId="1" applyFont="0" applyFill="0" applyBorder="0" applyAlignment="0" applyProtection="0"/>
    <xf numFmtId="0" fontId="2" fillId="0" borderId="1"/>
    <xf numFmtId="0" fontId="25" fillId="0" borderId="1" applyNumberFormat="0" applyFill="0" applyBorder="0" applyAlignment="0">
      <protection locked="0"/>
    </xf>
    <xf numFmtId="43" fontId="21" fillId="0" borderId="1" applyFont="0" applyFill="0" applyBorder="0" applyAlignment="0" applyProtection="0"/>
    <xf numFmtId="43" fontId="22" fillId="0" borderId="1" applyFont="0" applyFill="0" applyBorder="0" applyAlignment="0" applyProtection="0"/>
    <xf numFmtId="43" fontId="21" fillId="0" borderId="1" applyFont="0" applyFill="0" applyBorder="0" applyAlignment="0" applyProtection="0"/>
    <xf numFmtId="0" fontId="21" fillId="0" borderId="1"/>
    <xf numFmtId="0" fontId="32" fillId="0" borderId="14" applyNumberFormat="0" applyFill="0" applyAlignment="0">
      <protection locked="0"/>
    </xf>
    <xf numFmtId="0" fontId="24" fillId="0" borderId="1" applyNumberFormat="0" applyFill="0" applyBorder="0" applyAlignment="0">
      <protection locked="0"/>
    </xf>
    <xf numFmtId="9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0" fillId="0" borderId="1"/>
    <xf numFmtId="43" fontId="31" fillId="0" borderId="1" applyFont="0" applyFill="0" applyBorder="0" applyAlignment="0" applyProtection="0"/>
    <xf numFmtId="43" fontId="31" fillId="0" borderId="1" applyFont="0" applyFill="0" applyBorder="0" applyAlignment="0" applyProtection="0"/>
    <xf numFmtId="0" fontId="20" fillId="0" borderId="1"/>
    <xf numFmtId="43" fontId="2" fillId="0" borderId="1" applyFont="0" applyFill="0" applyBorder="0" applyAlignment="0" applyProtection="0"/>
    <xf numFmtId="0" fontId="2" fillId="0" borderId="1"/>
    <xf numFmtId="0" fontId="24" fillId="0" borderId="14" applyNumberFormat="0" applyFill="0" applyBorder="0" applyAlignment="0">
      <alignment wrapText="1"/>
      <protection locked="0"/>
    </xf>
    <xf numFmtId="0" fontId="2" fillId="0" borderId="1"/>
    <xf numFmtId="0" fontId="24" fillId="0" borderId="14" applyNumberFormat="0" applyFill="0" applyBorder="0" applyAlignment="0">
      <alignment wrapText="1"/>
      <protection locked="0"/>
    </xf>
    <xf numFmtId="43" fontId="2" fillId="0" borderId="1" applyFont="0" applyFill="0" applyBorder="0" applyAlignment="0" applyProtection="0"/>
    <xf numFmtId="43" fontId="30" fillId="0" borderId="1" applyFont="0" applyFill="0" applyBorder="0" applyAlignment="0" applyProtection="0"/>
    <xf numFmtId="0" fontId="2" fillId="0" borderId="1"/>
    <xf numFmtId="43" fontId="26" fillId="0" borderId="1" applyFont="0" applyFill="0" applyBorder="0" applyAlignment="0" applyProtection="0"/>
    <xf numFmtId="0" fontId="33" fillId="0" borderId="1"/>
    <xf numFmtId="0" fontId="34" fillId="0" borderId="1" applyNumberFormat="0" applyFill="0" applyBorder="0" applyAlignment="0" applyProtection="0"/>
    <xf numFmtId="0" fontId="35" fillId="0" borderId="1"/>
    <xf numFmtId="43" fontId="31" fillId="0" borderId="1" applyFont="0" applyFill="0" applyBorder="0" applyAlignment="0" applyProtection="0"/>
    <xf numFmtId="41" fontId="31" fillId="0" borderId="1" applyFont="0" applyFill="0" applyBorder="0" applyAlignment="0" applyProtection="0"/>
    <xf numFmtId="172" fontId="31" fillId="0" borderId="1"/>
    <xf numFmtId="0" fontId="33" fillId="0" borderId="1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36" fillId="0" borderId="1" applyNumberForma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0" fontId="4" fillId="0" borderId="1" applyNumberFormat="0" applyFill="0" applyBorder="0" applyAlignment="0" applyProtection="0"/>
    <xf numFmtId="0" fontId="7" fillId="0" borderId="1" applyNumberFormat="0" applyFill="0" applyBorder="0" applyAlignment="0" applyProtection="0"/>
    <xf numFmtId="0" fontId="8" fillId="2" borderId="1" applyNumberFormat="0" applyBorder="0" applyAlignment="0" applyProtection="0"/>
    <xf numFmtId="0" fontId="9" fillId="3" borderId="1" applyNumberFormat="0" applyBorder="0" applyAlignment="0" applyProtection="0"/>
    <xf numFmtId="0" fontId="10" fillId="4" borderId="1" applyNumberFormat="0" applyBorder="0" applyAlignment="0" applyProtection="0"/>
    <xf numFmtId="0" fontId="16" fillId="0" borderId="1" applyNumberFormat="0" applyFill="0" applyBorder="0" applyAlignment="0" applyProtection="0"/>
    <xf numFmtId="0" fontId="2" fillId="8" borderId="12" applyNumberFormat="0" applyFont="0" applyAlignment="0" applyProtection="0"/>
    <xf numFmtId="0" fontId="17" fillId="0" borderId="1" applyNumberFormat="0" applyFill="0" applyBorder="0" applyAlignment="0" applyProtection="0"/>
    <xf numFmtId="0" fontId="19" fillId="9" borderId="1" applyNumberFormat="0" applyBorder="0" applyAlignment="0" applyProtection="0"/>
    <xf numFmtId="0" fontId="2" fillId="10" borderId="1" applyNumberFormat="0" applyBorder="0" applyAlignment="0" applyProtection="0"/>
    <xf numFmtId="0" fontId="2" fillId="11" borderId="1" applyNumberFormat="0" applyBorder="0" applyAlignment="0" applyProtection="0"/>
    <xf numFmtId="0" fontId="2" fillId="12" borderId="1" applyNumberFormat="0" applyBorder="0" applyAlignment="0" applyProtection="0"/>
    <xf numFmtId="0" fontId="19" fillId="13" borderId="1" applyNumberFormat="0" applyBorder="0" applyAlignment="0" applyProtection="0"/>
    <xf numFmtId="0" fontId="2" fillId="14" borderId="1" applyNumberFormat="0" applyBorder="0" applyAlignment="0" applyProtection="0"/>
    <xf numFmtId="0" fontId="2" fillId="15" borderId="1" applyNumberFormat="0" applyBorder="0" applyAlignment="0" applyProtection="0"/>
    <xf numFmtId="0" fontId="2" fillId="16" borderId="1" applyNumberFormat="0" applyBorder="0" applyAlignment="0" applyProtection="0"/>
    <xf numFmtId="0" fontId="19" fillId="17" borderId="1" applyNumberFormat="0" applyBorder="0" applyAlignment="0" applyProtection="0"/>
    <xf numFmtId="0" fontId="2" fillId="18" borderId="1" applyNumberFormat="0" applyBorder="0" applyAlignment="0" applyProtection="0"/>
    <xf numFmtId="0" fontId="2" fillId="19" borderId="1" applyNumberFormat="0" applyBorder="0" applyAlignment="0" applyProtection="0"/>
    <xf numFmtId="0" fontId="2" fillId="20" borderId="1" applyNumberFormat="0" applyBorder="0" applyAlignment="0" applyProtection="0"/>
    <xf numFmtId="0" fontId="19" fillId="21" borderId="1" applyNumberFormat="0" applyBorder="0" applyAlignment="0" applyProtection="0"/>
    <xf numFmtId="0" fontId="2" fillId="22" borderId="1" applyNumberFormat="0" applyBorder="0" applyAlignment="0" applyProtection="0"/>
    <xf numFmtId="0" fontId="2" fillId="23" borderId="1" applyNumberFormat="0" applyBorder="0" applyAlignment="0" applyProtection="0"/>
    <xf numFmtId="0" fontId="2" fillId="24" borderId="1" applyNumberFormat="0" applyBorder="0" applyAlignment="0" applyProtection="0"/>
    <xf numFmtId="0" fontId="19" fillId="25" borderId="1" applyNumberFormat="0" applyBorder="0" applyAlignment="0" applyProtection="0"/>
    <xf numFmtId="0" fontId="2" fillId="26" borderId="1" applyNumberFormat="0" applyBorder="0" applyAlignment="0" applyProtection="0"/>
    <xf numFmtId="0" fontId="2" fillId="27" borderId="1" applyNumberFormat="0" applyBorder="0" applyAlignment="0" applyProtection="0"/>
    <xf numFmtId="0" fontId="2" fillId="28" borderId="1" applyNumberFormat="0" applyBorder="0" applyAlignment="0" applyProtection="0"/>
    <xf numFmtId="0" fontId="19" fillId="29" borderId="1" applyNumberFormat="0" applyBorder="0" applyAlignment="0" applyProtection="0"/>
    <xf numFmtId="0" fontId="2" fillId="30" borderId="1" applyNumberFormat="0" applyBorder="0" applyAlignment="0" applyProtection="0"/>
    <xf numFmtId="0" fontId="2" fillId="31" borderId="1" applyNumberFormat="0" applyBorder="0" applyAlignment="0" applyProtection="0"/>
    <xf numFmtId="0" fontId="2" fillId="32" borderId="1" applyNumberFormat="0" applyBorder="0" applyAlignment="0" applyProtection="0"/>
    <xf numFmtId="0" fontId="31" fillId="0" borderId="1"/>
    <xf numFmtId="43" fontId="31" fillId="0" borderId="1" applyFont="0" applyFill="0" applyBorder="0" applyAlignment="0" applyProtection="0"/>
    <xf numFmtId="43" fontId="37" fillId="0" borderId="1" applyFont="0" applyFill="0" applyBorder="0" applyAlignment="0" applyProtection="0"/>
    <xf numFmtId="173" fontId="31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0" fontId="26" fillId="0" borderId="1"/>
    <xf numFmtId="43" fontId="31" fillId="0" borderId="1" applyFont="0" applyFill="0" applyBorder="0" applyAlignment="0" applyProtection="0"/>
    <xf numFmtId="0" fontId="2" fillId="0" borderId="1"/>
    <xf numFmtId="43" fontId="2" fillId="0" borderId="1" applyFont="0" applyFill="0" applyBorder="0" applyAlignment="0" applyProtection="0"/>
    <xf numFmtId="43" fontId="31" fillId="0" borderId="1" applyFont="0" applyFill="0" applyBorder="0" applyAlignment="0" applyProtection="0"/>
    <xf numFmtId="43" fontId="31" fillId="0" borderId="1" applyFont="0" applyFill="0" applyBorder="0" applyAlignment="0" applyProtection="0"/>
    <xf numFmtId="0" fontId="2" fillId="0" borderId="1"/>
    <xf numFmtId="43" fontId="26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31" fillId="0" borderId="1" applyFont="0" applyFill="0" applyBorder="0" applyAlignment="0" applyProtection="0"/>
    <xf numFmtId="43" fontId="31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0" fontId="1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0" fontId="1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9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8" borderId="12" applyNumberFormat="0" applyFont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" fillId="12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20" fillId="0" borderId="1"/>
    <xf numFmtId="0" fontId="30" fillId="0" borderId="1"/>
    <xf numFmtId="165" fontId="28" fillId="0" borderId="1" applyFont="0" applyFill="0" applyBorder="0" applyAlignment="0" applyProtection="0"/>
    <xf numFmtId="0" fontId="30" fillId="0" borderId="1"/>
  </cellStyleXfs>
  <cellXfs count="160">
    <xf numFmtId="0" fontId="0" fillId="0" borderId="0" xfId="0"/>
    <xf numFmtId="167" fontId="42" fillId="0" borderId="1" xfId="236" applyNumberFormat="1" applyFont="1" applyFill="1" applyBorder="1" applyAlignment="1">
      <alignment horizontal="right" vertical="center"/>
    </xf>
    <xf numFmtId="165" fontId="42" fillId="0" borderId="1" xfId="236" applyFont="1" applyFill="1" applyBorder="1" applyAlignment="1">
      <alignment horizontal="right" vertical="center"/>
    </xf>
    <xf numFmtId="166" fontId="42" fillId="0" borderId="0" xfId="0" applyNumberFormat="1" applyFont="1" applyAlignment="1">
      <alignment horizontal="left" vertical="center"/>
    </xf>
    <xf numFmtId="166" fontId="43" fillId="0" borderId="0" xfId="0" applyNumberFormat="1" applyFont="1" applyAlignment="1">
      <alignment horizontal="center" vertical="center"/>
    </xf>
    <xf numFmtId="166" fontId="43" fillId="0" borderId="0" xfId="0" applyNumberFormat="1" applyFont="1" applyAlignment="1">
      <alignment horizontal="left" vertical="center"/>
    </xf>
    <xf numFmtId="167" fontId="43" fillId="0" borderId="0" xfId="0" applyNumberFormat="1" applyFont="1" applyAlignment="1">
      <alignment horizontal="right" vertical="center"/>
    </xf>
    <xf numFmtId="166" fontId="42" fillId="0" borderId="0" xfId="0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166" fontId="43" fillId="0" borderId="2" xfId="0" applyNumberFormat="1" applyFont="1" applyBorder="1" applyAlignment="1">
      <alignment horizontal="left" vertical="center"/>
    </xf>
    <xf numFmtId="167" fontId="43" fillId="0" borderId="2" xfId="0" applyNumberFormat="1" applyFont="1" applyBorder="1" applyAlignment="1">
      <alignment horizontal="right" vertical="center"/>
    </xf>
    <xf numFmtId="166" fontId="43" fillId="0" borderId="2" xfId="0" applyNumberFormat="1" applyFont="1" applyBorder="1" applyAlignment="1">
      <alignment horizontal="center" vertical="center"/>
    </xf>
    <xf numFmtId="166" fontId="43" fillId="0" borderId="0" xfId="0" applyNumberFormat="1" applyFont="1" applyAlignment="1">
      <alignment vertical="center"/>
    </xf>
    <xf numFmtId="167" fontId="38" fillId="0" borderId="2" xfId="0" applyNumberFormat="1" applyFont="1" applyBorder="1" applyAlignment="1">
      <alignment horizontal="right" vertical="center"/>
    </xf>
    <xf numFmtId="167" fontId="43" fillId="0" borderId="1" xfId="0" applyNumberFormat="1" applyFont="1" applyBorder="1" applyAlignment="1">
      <alignment horizontal="right" vertical="center"/>
    </xf>
    <xf numFmtId="164" fontId="43" fillId="0" borderId="0" xfId="0" applyNumberFormat="1" applyFont="1" applyAlignment="1">
      <alignment horizontal="left" vertical="center"/>
    </xf>
    <xf numFmtId="164" fontId="43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vertical="center"/>
    </xf>
    <xf numFmtId="164" fontId="43" fillId="0" borderId="0" xfId="0" applyNumberFormat="1" applyFont="1" applyAlignment="1">
      <alignment horizontal="right" vertical="center"/>
    </xf>
    <xf numFmtId="49" fontId="44" fillId="0" borderId="0" xfId="0" applyNumberFormat="1" applyFont="1" applyAlignment="1">
      <alignment vertical="center"/>
    </xf>
    <xf numFmtId="168" fontId="43" fillId="0" borderId="0" xfId="0" applyNumberFormat="1" applyFont="1" applyAlignment="1">
      <alignment horizontal="center" vertical="center"/>
    </xf>
    <xf numFmtId="167" fontId="43" fillId="0" borderId="15" xfId="0" applyNumberFormat="1" applyFont="1" applyBorder="1" applyAlignment="1">
      <alignment horizontal="right" vertical="center"/>
    </xf>
    <xf numFmtId="167" fontId="43" fillId="0" borderId="0" xfId="0" applyNumberFormat="1" applyFont="1" applyAlignment="1">
      <alignment vertical="center"/>
    </xf>
    <xf numFmtId="167" fontId="43" fillId="0" borderId="3" xfId="0" applyNumberFormat="1" applyFont="1" applyBorder="1" applyAlignment="1">
      <alignment horizontal="right" vertical="center"/>
    </xf>
    <xf numFmtId="166" fontId="42" fillId="0" borderId="2" xfId="0" applyNumberFormat="1" applyFont="1" applyBorder="1" applyAlignment="1">
      <alignment horizontal="left" vertical="center"/>
    </xf>
    <xf numFmtId="164" fontId="43" fillId="0" borderId="2" xfId="0" applyNumberFormat="1" applyFont="1" applyBorder="1" applyAlignment="1">
      <alignment horizontal="left" vertical="center"/>
    </xf>
    <xf numFmtId="164" fontId="43" fillId="0" borderId="2" xfId="0" applyNumberFormat="1" applyFont="1" applyBorder="1" applyAlignment="1">
      <alignment horizontal="center" vertical="center"/>
    </xf>
    <xf numFmtId="167" fontId="42" fillId="0" borderId="1" xfId="0" applyNumberFormat="1" applyFont="1" applyBorder="1" applyAlignment="1">
      <alignment horizontal="right" vertical="center"/>
    </xf>
    <xf numFmtId="167" fontId="42" fillId="0" borderId="0" xfId="0" applyNumberFormat="1" applyFont="1" applyAlignment="1">
      <alignment horizontal="right" vertical="center"/>
    </xf>
    <xf numFmtId="166" fontId="43" fillId="0" borderId="0" xfId="0" quotePrefix="1" applyNumberFormat="1" applyFont="1" applyAlignment="1">
      <alignment horizontal="left" vertical="center"/>
    </xf>
    <xf numFmtId="167" fontId="43" fillId="0" borderId="1" xfId="0" applyNumberFormat="1" applyFont="1" applyBorder="1" applyAlignment="1">
      <alignment vertical="center"/>
    </xf>
    <xf numFmtId="166" fontId="43" fillId="0" borderId="2" xfId="0" applyNumberFormat="1" applyFont="1" applyBorder="1" applyAlignment="1">
      <alignment vertical="center"/>
    </xf>
    <xf numFmtId="166" fontId="42" fillId="0" borderId="1" xfId="171" applyNumberFormat="1" applyFont="1" applyAlignment="1">
      <alignment vertical="center"/>
    </xf>
    <xf numFmtId="166" fontId="42" fillId="0" borderId="1" xfId="171" applyNumberFormat="1" applyFont="1" applyAlignment="1">
      <alignment horizontal="center" vertical="center"/>
    </xf>
    <xf numFmtId="167" fontId="42" fillId="0" borderId="1" xfId="171" quotePrefix="1" applyNumberFormat="1" applyFont="1" applyAlignment="1">
      <alignment horizontal="right" vertical="center"/>
    </xf>
    <xf numFmtId="165" fontId="42" fillId="0" borderId="1" xfId="171" applyNumberFormat="1" applyFont="1" applyAlignment="1">
      <alignment vertical="center"/>
    </xf>
    <xf numFmtId="165" fontId="42" fillId="0" borderId="1" xfId="171" applyNumberFormat="1" applyFont="1" applyAlignment="1">
      <alignment horizontal="center" vertical="center"/>
    </xf>
    <xf numFmtId="167" fontId="42" fillId="0" borderId="2" xfId="171" quotePrefix="1" applyNumberFormat="1" applyFont="1" applyBorder="1" applyAlignment="1">
      <alignment horizontal="right" vertical="center"/>
    </xf>
    <xf numFmtId="49" fontId="42" fillId="0" borderId="0" xfId="0" applyNumberFormat="1" applyFont="1" applyAlignment="1">
      <alignment vertical="center"/>
    </xf>
    <xf numFmtId="164" fontId="43" fillId="0" borderId="1" xfId="0" applyNumberFormat="1" applyFont="1" applyBorder="1" applyAlignment="1">
      <alignment horizontal="right" vertical="center"/>
    </xf>
    <xf numFmtId="166" fontId="43" fillId="0" borderId="0" xfId="0" applyNumberFormat="1" applyFont="1" applyAlignment="1">
      <alignment horizontal="right" vertical="center"/>
    </xf>
    <xf numFmtId="166" fontId="43" fillId="0" borderId="2" xfId="0" applyNumberFormat="1" applyFont="1" applyBorder="1" applyAlignment="1">
      <alignment horizontal="right" vertical="center"/>
    </xf>
    <xf numFmtId="0" fontId="42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167" fontId="39" fillId="0" borderId="1" xfId="237" applyNumberFormat="1" applyFont="1" applyAlignment="1">
      <alignment horizontal="right" vertical="center"/>
    </xf>
    <xf numFmtId="167" fontId="39" fillId="0" borderId="1" xfId="237" quotePrefix="1" applyNumberFormat="1" applyFont="1" applyAlignment="1">
      <alignment horizontal="right" vertical="center"/>
    </xf>
    <xf numFmtId="167" fontId="42" fillId="0" borderId="15" xfId="0" applyNumberFormat="1" applyFont="1" applyBorder="1" applyAlignment="1">
      <alignment horizontal="center" vertical="center"/>
    </xf>
    <xf numFmtId="167" fontId="42" fillId="0" borderId="0" xfId="0" applyNumberFormat="1" applyFont="1" applyAlignment="1">
      <alignment horizontal="center" vertical="center"/>
    </xf>
    <xf numFmtId="174" fontId="39" fillId="0" borderId="2" xfId="237" quotePrefix="1" applyNumberFormat="1" applyFont="1" applyBorder="1" applyAlignment="1">
      <alignment horizontal="right" vertical="center"/>
    </xf>
    <xf numFmtId="0" fontId="39" fillId="0" borderId="1" xfId="237" applyFont="1" applyAlignment="1">
      <alignment horizontal="right" vertical="center"/>
    </xf>
    <xf numFmtId="166" fontId="43" fillId="0" borderId="1" xfId="0" applyNumberFormat="1" applyFont="1" applyBorder="1" applyAlignment="1">
      <alignment horizontal="left" vertical="center"/>
    </xf>
    <xf numFmtId="166" fontId="43" fillId="0" borderId="1" xfId="0" applyNumberFormat="1" applyFont="1" applyBorder="1" applyAlignment="1">
      <alignment horizontal="center" vertical="center"/>
    </xf>
    <xf numFmtId="166" fontId="43" fillId="0" borderId="1" xfId="0" applyNumberFormat="1" applyFont="1" applyBorder="1" applyAlignment="1">
      <alignment horizontal="right" vertical="center"/>
    </xf>
    <xf numFmtId="166" fontId="43" fillId="0" borderId="1" xfId="0" applyNumberFormat="1" applyFont="1" applyBorder="1" applyAlignment="1">
      <alignment vertical="center"/>
    </xf>
    <xf numFmtId="166" fontId="39" fillId="0" borderId="1" xfId="237" applyNumberFormat="1" applyFont="1" applyAlignment="1">
      <alignment vertical="center"/>
    </xf>
    <xf numFmtId="0" fontId="39" fillId="0" borderId="1" xfId="237" applyFont="1" applyAlignment="1">
      <alignment vertical="center"/>
    </xf>
    <xf numFmtId="0" fontId="38" fillId="0" borderId="1" xfId="237" applyFont="1" applyAlignment="1">
      <alignment vertical="center"/>
    </xf>
    <xf numFmtId="3" fontId="43" fillId="0" borderId="1" xfId="0" applyNumberFormat="1" applyFont="1" applyBorder="1" applyAlignment="1">
      <alignment horizontal="right" vertical="center"/>
    </xf>
    <xf numFmtId="166" fontId="38" fillId="0" borderId="0" xfId="0" applyNumberFormat="1" applyFont="1" applyAlignment="1">
      <alignment horizontal="left" vertical="center"/>
    </xf>
    <xf numFmtId="3" fontId="43" fillId="0" borderId="0" xfId="0" applyNumberFormat="1" applyFont="1" applyAlignment="1">
      <alignment horizontal="right" vertical="center"/>
    </xf>
    <xf numFmtId="0" fontId="43" fillId="0" borderId="1" xfId="0" applyFont="1" applyBorder="1" applyAlignment="1">
      <alignment vertical="center"/>
    </xf>
    <xf numFmtId="0" fontId="43" fillId="0" borderId="2" xfId="0" applyFont="1" applyBorder="1" applyAlignment="1">
      <alignment horizontal="left" vertical="center" shrinkToFit="1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right" vertical="center"/>
    </xf>
    <xf numFmtId="0" fontId="43" fillId="0" borderId="0" xfId="0" applyFont="1"/>
    <xf numFmtId="0" fontId="42" fillId="0" borderId="2" xfId="0" applyFont="1" applyBorder="1" applyAlignment="1">
      <alignment vertical="center"/>
    </xf>
    <xf numFmtId="0" fontId="43" fillId="0" borderId="2" xfId="0" applyFont="1" applyBorder="1" applyAlignment="1">
      <alignment horizontal="right" vertical="center"/>
    </xf>
    <xf numFmtId="0" fontId="42" fillId="0" borderId="0" xfId="0" applyFont="1" applyAlignment="1">
      <alignment horizontal="left" vertical="center"/>
    </xf>
    <xf numFmtId="165" fontId="42" fillId="0" borderId="0" xfId="0" applyNumberFormat="1" applyFont="1" applyAlignment="1">
      <alignment horizontal="right" vertical="center"/>
    </xf>
    <xf numFmtId="165" fontId="42" fillId="0" borderId="1" xfId="0" applyNumberFormat="1" applyFont="1" applyBorder="1" applyAlignment="1">
      <alignment horizontal="right" vertical="center"/>
    </xf>
    <xf numFmtId="174" fontId="39" fillId="0" borderId="1" xfId="237" applyNumberFormat="1" applyFont="1" applyAlignment="1">
      <alignment horizontal="right" vertical="center"/>
    </xf>
    <xf numFmtId="0" fontId="42" fillId="0" borderId="2" xfId="171" applyFont="1" applyBorder="1" applyAlignment="1">
      <alignment horizontal="center" vertical="center"/>
    </xf>
    <xf numFmtId="166" fontId="42" fillId="0" borderId="1" xfId="0" applyNumberFormat="1" applyFont="1" applyBorder="1" applyAlignment="1">
      <alignment horizontal="center" vertical="center"/>
    </xf>
    <xf numFmtId="165" fontId="42" fillId="0" borderId="0" xfId="0" applyNumberFormat="1" applyFont="1" applyAlignment="1">
      <alignment horizontal="right" vertical="center" wrapText="1"/>
    </xf>
    <xf numFmtId="167" fontId="39" fillId="0" borderId="2" xfId="237" quotePrefix="1" applyNumberFormat="1" applyFont="1" applyBorder="1" applyAlignment="1">
      <alignment horizontal="right" vertical="center"/>
    </xf>
    <xf numFmtId="167" fontId="42" fillId="0" borderId="1" xfId="0" applyNumberFormat="1" applyFont="1" applyBorder="1" applyAlignment="1">
      <alignment horizontal="right" vertical="center" wrapText="1"/>
    </xf>
    <xf numFmtId="166" fontId="42" fillId="0" borderId="1" xfId="237" applyNumberFormat="1" applyFont="1" applyAlignment="1">
      <alignment vertical="center"/>
    </xf>
    <xf numFmtId="0" fontId="42" fillId="0" borderId="1" xfId="237" quotePrefix="1" applyFont="1" applyAlignment="1">
      <alignment vertical="center"/>
    </xf>
    <xf numFmtId="0" fontId="43" fillId="0" borderId="1" xfId="237" applyFont="1" applyAlignment="1">
      <alignment vertical="center"/>
    </xf>
    <xf numFmtId="0" fontId="42" fillId="0" borderId="1" xfId="237" applyFont="1" applyAlignment="1">
      <alignment vertical="center"/>
    </xf>
    <xf numFmtId="166" fontId="43" fillId="0" borderId="1" xfId="237" applyNumberFormat="1" applyFont="1" applyAlignment="1">
      <alignment vertical="center"/>
    </xf>
    <xf numFmtId="0" fontId="43" fillId="0" borderId="1" xfId="0" applyFont="1" applyBorder="1"/>
    <xf numFmtId="167" fontId="38" fillId="0" borderId="1" xfId="0" applyNumberFormat="1" applyFont="1" applyBorder="1" applyAlignment="1">
      <alignment horizontal="right" vertical="center"/>
    </xf>
    <xf numFmtId="164" fontId="38" fillId="0" borderId="1" xfId="0" applyNumberFormat="1" applyFont="1" applyBorder="1" applyAlignment="1">
      <alignment horizontal="right" vertical="center"/>
    </xf>
    <xf numFmtId="0" fontId="44" fillId="0" borderId="0" xfId="0" applyFont="1"/>
    <xf numFmtId="0" fontId="43" fillId="0" borderId="0" xfId="0" applyFont="1" applyAlignment="1">
      <alignment horizontal="center" vertical="center"/>
    </xf>
    <xf numFmtId="164" fontId="38" fillId="0" borderId="0" xfId="0" applyNumberFormat="1" applyFont="1" applyAlignment="1">
      <alignment horizontal="right" vertical="center"/>
    </xf>
    <xf numFmtId="166" fontId="40" fillId="0" borderId="1" xfId="237" applyNumberFormat="1" applyFont="1" applyAlignment="1">
      <alignment vertical="center"/>
    </xf>
    <xf numFmtId="0" fontId="43" fillId="0" borderId="2" xfId="0" applyFont="1" applyBorder="1"/>
    <xf numFmtId="166" fontId="40" fillId="0" borderId="1" xfId="171" applyNumberFormat="1" applyFont="1" applyAlignment="1">
      <alignment vertical="center"/>
    </xf>
    <xf numFmtId="166" fontId="42" fillId="0" borderId="2" xfId="171" applyNumberFormat="1" applyFont="1" applyBorder="1" applyAlignment="1">
      <alignment vertical="center"/>
    </xf>
    <xf numFmtId="166" fontId="40" fillId="0" borderId="2" xfId="171" applyNumberFormat="1" applyFont="1" applyBorder="1" applyAlignment="1">
      <alignment vertical="center"/>
    </xf>
    <xf numFmtId="0" fontId="42" fillId="0" borderId="1" xfId="171" applyFont="1" applyAlignment="1">
      <alignment horizontal="center" vertical="center"/>
    </xf>
    <xf numFmtId="166" fontId="43" fillId="0" borderId="1" xfId="235" applyNumberFormat="1" applyFont="1" applyAlignment="1">
      <alignment vertical="center"/>
    </xf>
    <xf numFmtId="0" fontId="43" fillId="0" borderId="1" xfId="171" applyFont="1" applyAlignment="1">
      <alignment vertical="center"/>
    </xf>
    <xf numFmtId="166" fontId="42" fillId="0" borderId="1" xfId="235" applyNumberFormat="1" applyFont="1" applyAlignment="1">
      <alignment horizontal="right" vertical="center"/>
    </xf>
    <xf numFmtId="166" fontId="43" fillId="0" borderId="1" xfId="171" applyNumberFormat="1" applyFont="1" applyAlignment="1">
      <alignment horizontal="right" vertical="center"/>
    </xf>
    <xf numFmtId="167" fontId="42" fillId="0" borderId="1" xfId="171" applyNumberFormat="1" applyFont="1" applyAlignment="1">
      <alignment horizontal="right" vertical="center"/>
    </xf>
    <xf numFmtId="0" fontId="43" fillId="0" borderId="1" xfId="171" applyFont="1" applyAlignment="1">
      <alignment horizontal="center" vertical="center"/>
    </xf>
    <xf numFmtId="167" fontId="43" fillId="0" borderId="16" xfId="0" applyNumberFormat="1" applyFont="1" applyBorder="1" applyAlignment="1">
      <alignment horizontal="right" vertical="center"/>
    </xf>
    <xf numFmtId="175" fontId="43" fillId="0" borderId="1" xfId="0" applyNumberFormat="1" applyFont="1" applyBorder="1" applyAlignment="1">
      <alignment horizontal="right" vertical="center"/>
    </xf>
    <xf numFmtId="176" fontId="43" fillId="0" borderId="1" xfId="0" applyNumberFormat="1" applyFont="1" applyBorder="1" applyAlignment="1">
      <alignment horizontal="right" vertical="center"/>
    </xf>
    <xf numFmtId="176" fontId="43" fillId="0" borderId="1" xfId="0" applyNumberFormat="1" applyFont="1" applyBorder="1" applyAlignment="1">
      <alignment horizontal="left" vertical="center"/>
    </xf>
    <xf numFmtId="0" fontId="43" fillId="0" borderId="2" xfId="0" applyFont="1" applyBorder="1" applyAlignment="1">
      <alignment vertical="center"/>
    </xf>
    <xf numFmtId="166" fontId="43" fillId="0" borderId="1" xfId="171" applyNumberFormat="1" applyFont="1" applyAlignment="1">
      <alignment horizontal="center" vertical="center"/>
    </xf>
    <xf numFmtId="166" fontId="42" fillId="0" borderId="2" xfId="0" applyNumberFormat="1" applyFont="1" applyBorder="1" applyAlignment="1">
      <alignment vertical="center"/>
    </xf>
    <xf numFmtId="167" fontId="42" fillId="0" borderId="2" xfId="0" applyNumberFormat="1" applyFont="1" applyBorder="1" applyAlignment="1">
      <alignment horizontal="right" vertical="center"/>
    </xf>
    <xf numFmtId="165" fontId="42" fillId="0" borderId="0" xfId="0" applyNumberFormat="1" applyFont="1" applyAlignment="1">
      <alignment horizontal="center" vertical="center"/>
    </xf>
    <xf numFmtId="165" fontId="42" fillId="0" borderId="2" xfId="0" applyNumberFormat="1" applyFont="1" applyBorder="1" applyAlignment="1">
      <alignment vertical="center"/>
    </xf>
    <xf numFmtId="166" fontId="42" fillId="0" borderId="1" xfId="0" applyNumberFormat="1" applyFont="1" applyBorder="1" applyAlignment="1">
      <alignment vertical="center"/>
    </xf>
    <xf numFmtId="165" fontId="42" fillId="0" borderId="1" xfId="0" applyNumberFormat="1" applyFont="1" applyBorder="1" applyAlignment="1">
      <alignment vertical="center"/>
    </xf>
    <xf numFmtId="166" fontId="43" fillId="0" borderId="1" xfId="171" applyNumberFormat="1" applyFont="1" applyAlignment="1">
      <alignment vertical="center"/>
    </xf>
    <xf numFmtId="166" fontId="43" fillId="0" borderId="1" xfId="171" quotePrefix="1" applyNumberFormat="1" applyFont="1" applyAlignment="1">
      <alignment vertical="center"/>
    </xf>
    <xf numFmtId="164" fontId="43" fillId="0" borderId="0" xfId="0" applyNumberFormat="1" applyFont="1" applyAlignment="1">
      <alignment vertical="center"/>
    </xf>
    <xf numFmtId="167" fontId="43" fillId="0" borderId="0" xfId="0" applyNumberFormat="1" applyFont="1" applyAlignment="1">
      <alignment horizontal="left" vertical="center"/>
    </xf>
    <xf numFmtId="166" fontId="42" fillId="0" borderId="2" xfId="171" applyNumberFormat="1" applyFont="1" applyBorder="1" applyAlignment="1">
      <alignment horizontal="center" vertical="center"/>
    </xf>
    <xf numFmtId="169" fontId="43" fillId="0" borderId="3" xfId="0" applyNumberFormat="1" applyFont="1" applyBorder="1" applyAlignment="1">
      <alignment vertical="center"/>
    </xf>
    <xf numFmtId="169" fontId="43" fillId="0" borderId="0" xfId="0" applyNumberFormat="1" applyFont="1" applyAlignment="1">
      <alignment vertical="center"/>
    </xf>
    <xf numFmtId="169" fontId="43" fillId="0" borderId="1" xfId="0" applyNumberFormat="1" applyFont="1" applyBorder="1" applyAlignment="1">
      <alignment vertical="center"/>
    </xf>
    <xf numFmtId="167" fontId="43" fillId="0" borderId="0" xfId="0" applyNumberFormat="1" applyFont="1" applyAlignment="1">
      <alignment horizontal="center" vertical="center"/>
    </xf>
    <xf numFmtId="164" fontId="43" fillId="0" borderId="2" xfId="0" applyNumberFormat="1" applyFont="1" applyBorder="1" applyAlignment="1">
      <alignment horizontal="right" vertical="center"/>
    </xf>
    <xf numFmtId="166" fontId="39" fillId="0" borderId="0" xfId="0" applyNumberFormat="1" applyFont="1" applyAlignment="1">
      <alignment vertical="center"/>
    </xf>
    <xf numFmtId="166" fontId="39" fillId="0" borderId="2" xfId="0" applyNumberFormat="1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166" fontId="38" fillId="0" borderId="0" xfId="0" applyNumberFormat="1" applyFont="1" applyAlignment="1">
      <alignment horizontal="center" vertical="center"/>
    </xf>
    <xf numFmtId="167" fontId="38" fillId="0" borderId="0" xfId="0" applyNumberFormat="1" applyFont="1" applyAlignment="1">
      <alignment horizontal="right" vertical="center"/>
    </xf>
    <xf numFmtId="166" fontId="38" fillId="0" borderId="0" xfId="0" applyNumberFormat="1" applyFont="1" applyAlignment="1">
      <alignment vertical="center"/>
    </xf>
    <xf numFmtId="167" fontId="39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166" fontId="39" fillId="0" borderId="0" xfId="0" applyNumberFormat="1" applyFont="1" applyAlignment="1">
      <alignment horizontal="center" vertical="center"/>
    </xf>
    <xf numFmtId="167" fontId="39" fillId="0" borderId="2" xfId="0" applyNumberFormat="1" applyFont="1" applyBorder="1" applyAlignment="1">
      <alignment horizontal="right" vertical="center"/>
    </xf>
    <xf numFmtId="165" fontId="39" fillId="0" borderId="0" xfId="0" applyNumberFormat="1" applyFont="1" applyAlignment="1">
      <alignment horizontal="center" vertical="center"/>
    </xf>
    <xf numFmtId="165" fontId="39" fillId="0" borderId="2" xfId="0" applyNumberFormat="1" applyFont="1" applyBorder="1" applyAlignment="1">
      <alignment vertical="center"/>
    </xf>
    <xf numFmtId="49" fontId="39" fillId="0" borderId="0" xfId="0" applyNumberFormat="1" applyFont="1" applyAlignment="1">
      <alignment horizontal="right" vertical="center"/>
    </xf>
    <xf numFmtId="165" fontId="39" fillId="0" borderId="0" xfId="0" applyNumberFormat="1" applyFont="1" applyAlignment="1">
      <alignment vertical="center"/>
    </xf>
    <xf numFmtId="49" fontId="39" fillId="0" borderId="0" xfId="0" applyNumberFormat="1" applyFont="1" applyAlignment="1">
      <alignment vertical="center"/>
    </xf>
    <xf numFmtId="49" fontId="39" fillId="0" borderId="0" xfId="0" quotePrefix="1" applyNumberFormat="1" applyFont="1" applyAlignment="1">
      <alignment horizontal="right" vertical="center"/>
    </xf>
    <xf numFmtId="167" fontId="39" fillId="0" borderId="0" xfId="0" quotePrefix="1" applyNumberFormat="1" applyFont="1" applyAlignment="1">
      <alignment horizontal="right" vertical="center"/>
    </xf>
    <xf numFmtId="0" fontId="39" fillId="0" borderId="2" xfId="0" applyFont="1" applyBorder="1" applyAlignment="1">
      <alignment horizontal="center" vertical="center"/>
    </xf>
    <xf numFmtId="167" fontId="39" fillId="0" borderId="2" xfId="0" quotePrefix="1" applyNumberFormat="1" applyFont="1" applyBorder="1" applyAlignment="1">
      <alignment horizontal="right" vertical="center"/>
    </xf>
    <xf numFmtId="166" fontId="42" fillId="0" borderId="0" xfId="0" applyNumberFormat="1" applyFont="1" applyAlignment="1">
      <alignment horizontal="center" vertical="center"/>
    </xf>
    <xf numFmtId="164" fontId="42" fillId="0" borderId="0" xfId="0" applyNumberFormat="1" applyFont="1" applyAlignment="1">
      <alignment horizontal="left" vertical="center"/>
    </xf>
    <xf numFmtId="164" fontId="42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left" vertical="center"/>
    </xf>
    <xf numFmtId="166" fontId="42" fillId="0" borderId="0" xfId="0" applyNumberFormat="1" applyFont="1" applyAlignment="1">
      <alignment vertical="center"/>
    </xf>
    <xf numFmtId="166" fontId="41" fillId="0" borderId="0" xfId="0" applyNumberFormat="1" applyFont="1" applyAlignment="1">
      <alignment vertical="center"/>
    </xf>
    <xf numFmtId="166" fontId="43" fillId="0" borderId="0" xfId="0" quotePrefix="1" applyNumberFormat="1" applyFont="1" applyAlignment="1">
      <alignment vertical="center"/>
    </xf>
    <xf numFmtId="166" fontId="46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68" fontId="43" fillId="0" borderId="1" xfId="0" applyNumberFormat="1" applyFont="1" applyBorder="1" applyAlignment="1">
      <alignment horizontal="center" vertical="center"/>
    </xf>
    <xf numFmtId="166" fontId="43" fillId="0" borderId="2" xfId="0" applyNumberFormat="1" applyFont="1" applyBorder="1" applyAlignment="1">
      <alignment horizontal="left" vertical="center" shrinkToFit="1"/>
    </xf>
    <xf numFmtId="0" fontId="43" fillId="0" borderId="2" xfId="0" applyFont="1" applyBorder="1" applyAlignment="1">
      <alignment vertical="center"/>
    </xf>
    <xf numFmtId="167" fontId="42" fillId="0" borderId="15" xfId="171" applyNumberFormat="1" applyFont="1" applyBorder="1" applyAlignment="1">
      <alignment horizontal="right" vertical="center"/>
    </xf>
    <xf numFmtId="167" fontId="42" fillId="0" borderId="4" xfId="0" applyNumberFormat="1" applyFont="1" applyBorder="1" applyAlignment="1">
      <alignment horizontal="center" vertical="center"/>
    </xf>
    <xf numFmtId="0" fontId="43" fillId="0" borderId="4" xfId="0" applyFont="1" applyBorder="1"/>
    <xf numFmtId="167" fontId="39" fillId="0" borderId="2" xfId="237" applyNumberFormat="1" applyFont="1" applyBorder="1" applyAlignment="1">
      <alignment horizontal="center" vertical="center"/>
    </xf>
    <xf numFmtId="0" fontId="43" fillId="0" borderId="2" xfId="237" applyFont="1" applyBorder="1"/>
    <xf numFmtId="167" fontId="42" fillId="0" borderId="2" xfId="0" applyNumberFormat="1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166" fontId="42" fillId="0" borderId="2" xfId="0" applyNumberFormat="1" applyFont="1" applyBorder="1" applyAlignment="1">
      <alignment horizontal="center" vertical="center"/>
    </xf>
  </cellXfs>
  <cellStyles count="238">
    <cellStyle name="20% - Accent1 2" xfId="129" xr:uid="{B90DBE3F-9763-4812-8050-DB7683660570}"/>
    <cellStyle name="20% - Accent1 3" xfId="210" xr:uid="{388D5AE6-BCA9-4B8C-903B-57328EF47A75}"/>
    <cellStyle name="20% - Accent2 2" xfId="133" xr:uid="{5F128E89-7E00-4BC6-B37B-7652847E10A2}"/>
    <cellStyle name="20% - Accent2 3" xfId="213" xr:uid="{827E5B59-03BC-4936-86BF-A121CC6B0B7B}"/>
    <cellStyle name="20% - Accent3 2" xfId="137" xr:uid="{E3B75FB0-FCFC-4D19-8E3F-56D4C9B93644}"/>
    <cellStyle name="20% - Accent3 3" xfId="216" xr:uid="{A7E8EB68-D49D-4C97-AA4F-DEF5C74B27F6}"/>
    <cellStyle name="20% - Accent4 2" xfId="141" xr:uid="{6A16B3DB-0330-4911-ACB2-364F242B6955}"/>
    <cellStyle name="20% - Accent4 3" xfId="219" xr:uid="{1C546891-B588-465B-8088-82807D0559E1}"/>
    <cellStyle name="20% - Accent5 2" xfId="145" xr:uid="{638D532D-2E24-4C48-8CED-3E95469DD168}"/>
    <cellStyle name="20% - Accent5 3" xfId="222" xr:uid="{86D162CD-6BF1-464A-98CC-A4EDF116F629}"/>
    <cellStyle name="20% - Accent6 2" xfId="149" xr:uid="{51E66735-1625-41D8-AC51-16CB8BF23829}"/>
    <cellStyle name="20% - Accent6 3" xfId="225" xr:uid="{E7A05FA8-9459-4815-B207-F5D3BF1381D2}"/>
    <cellStyle name="40% - Accent1 2" xfId="130" xr:uid="{3095ED35-ED0E-4504-9799-A5B69942377B}"/>
    <cellStyle name="40% - Accent1 3" xfId="211" xr:uid="{25047AFC-A264-4F11-994F-6709DEC5AEC7}"/>
    <cellStyle name="40% - Accent2 2" xfId="134" xr:uid="{AD9204B1-6CC6-44D9-962A-D40A60927CA3}"/>
    <cellStyle name="40% - Accent2 3" xfId="214" xr:uid="{BD983214-D95A-4CD5-AB09-FEA395CF9876}"/>
    <cellStyle name="40% - Accent3 2" xfId="138" xr:uid="{CD5711A4-4725-4368-9F57-4804634A04B9}"/>
    <cellStyle name="40% - Accent3 3" xfId="217" xr:uid="{1F522C8E-C648-4E0F-A3D1-7D9B7419B6A0}"/>
    <cellStyle name="40% - Accent4 2" xfId="142" xr:uid="{769F9485-BDB6-4FCA-843E-B877889CE282}"/>
    <cellStyle name="40% - Accent4 3" xfId="220" xr:uid="{73831363-DE4E-4E23-8439-C2CC307B8BBB}"/>
    <cellStyle name="40% - Accent5 2" xfId="146" xr:uid="{040342A7-AE63-4F63-864B-A9849DDAD2F6}"/>
    <cellStyle name="40% - Accent5 3" xfId="223" xr:uid="{0262FC07-96C9-4E40-8C19-317C660EE3A5}"/>
    <cellStyle name="40% - Accent6 2" xfId="150" xr:uid="{91BA1EAE-7416-44B9-8586-0DAE6701038C}"/>
    <cellStyle name="40% - Accent6 3" xfId="226" xr:uid="{996CED60-25FA-46E9-9870-B29E0E19A59D}"/>
    <cellStyle name="60% - Accent1 2" xfId="131" xr:uid="{8E813A61-5B81-48ED-8F44-E99CD1A7D530}"/>
    <cellStyle name="60% - Accent1 3" xfId="212" xr:uid="{55C3ECDB-BBDD-4585-A40A-4A79AC258C4E}"/>
    <cellStyle name="60% - Accent2 2" xfId="135" xr:uid="{EBBDE5ED-B8AC-4896-ABD4-F82ACFF03B00}"/>
    <cellStyle name="60% - Accent2 3" xfId="215" xr:uid="{C1154060-2AD3-4CCC-9DED-6BDA10523898}"/>
    <cellStyle name="60% - Accent3 2" xfId="139" xr:uid="{B6FF0303-6FCE-4525-AD67-4993841E9D32}"/>
    <cellStyle name="60% - Accent3 3" xfId="218" xr:uid="{CC4BE0A1-0837-481F-ADBB-A671310045C5}"/>
    <cellStyle name="60% - Accent4 2" xfId="143" xr:uid="{7725D909-4166-4AA2-80DE-190C1FBFC23E}"/>
    <cellStyle name="60% - Accent4 3" xfId="221" xr:uid="{A639DC30-D474-4D2E-AFB6-4C1A8654158A}"/>
    <cellStyle name="60% - Accent5 2" xfId="147" xr:uid="{1414FEE6-1C29-4AF7-8054-74E76004AA85}"/>
    <cellStyle name="60% - Accent5 3" xfId="224" xr:uid="{0CD9797F-8C41-4B21-853D-60D728B71292}"/>
    <cellStyle name="60% - Accent6 2" xfId="151" xr:uid="{54ABED07-E117-44A8-9274-34C49A5CA418}"/>
    <cellStyle name="60% - Accent6 3" xfId="227" xr:uid="{24A9683D-A412-472D-B0F2-10B4125C16AE}"/>
    <cellStyle name="Accent1 2" xfId="128" xr:uid="{1F4A0FCA-275C-4AD7-8C41-66810C3942F9}"/>
    <cellStyle name="Accent2 2" xfId="132" xr:uid="{541A14D1-0290-4003-A24A-F44E17731342}"/>
    <cellStyle name="Accent3 2" xfId="136" xr:uid="{41A247E2-55F8-43AF-AA87-507823FACCFF}"/>
    <cellStyle name="Accent4 2" xfId="140" xr:uid="{A92EF908-CE8A-47C0-B0C5-D17316B2E813}"/>
    <cellStyle name="Accent5 2" xfId="144" xr:uid="{754CF762-DBA2-47E5-822C-6DF577F816E2}"/>
    <cellStyle name="Accent6 2" xfId="148" xr:uid="{C66EE4F0-C65C-4B0F-80E1-F80278E79801}"/>
    <cellStyle name="Bad 2" xfId="123" xr:uid="{2E77DCEF-EEED-4CCC-90CB-7406B8D9B7D6}"/>
    <cellStyle name="Calculation" xfId="6" builtinId="22" customBuiltin="1"/>
    <cellStyle name="Check Cell" xfId="8" builtinId="23" customBuiltin="1"/>
    <cellStyle name="Comma [0] 2" xfId="112" xr:uid="{C3DF390E-575A-4D56-A289-9A62C527E576}"/>
    <cellStyle name="Comma 10" xfId="38" xr:uid="{D691CB76-9C80-4AFB-A368-AAE31F88564B}"/>
    <cellStyle name="Comma 10 2" xfId="178" xr:uid="{70DC18C0-A2C9-45AF-B94B-9D953519D023}"/>
    <cellStyle name="Comma 10 2 2" xfId="59" xr:uid="{1955433F-69F9-4360-9D2B-AE55C41CD320}"/>
    <cellStyle name="Comma 10 2 2 2" xfId="185" xr:uid="{FDB39BC8-3C04-4120-B1A6-27D23218CFF5}"/>
    <cellStyle name="Comma 10 3" xfId="56" xr:uid="{789C8819-8203-4C11-8D2C-F0B196554D9C}"/>
    <cellStyle name="Comma 10 3 2" xfId="184" xr:uid="{9127A207-CFCB-4D44-9EBA-6FDC86D034E9}"/>
    <cellStyle name="Comma 11" xfId="167" xr:uid="{819202D5-2B74-495F-AA11-E82931A85300}"/>
    <cellStyle name="Comma 11 9 2" xfId="78" xr:uid="{D1C1BF81-D0B3-4462-BD1D-736C43C5DD40}"/>
    <cellStyle name="Comma 116" xfId="32" xr:uid="{7A867F81-4B8A-4762-BB8F-2D40E89C4D79}"/>
    <cellStyle name="Comma 116 2" xfId="46" xr:uid="{81FA787A-FFF7-408C-BA4B-F86EBD94AC07}"/>
    <cellStyle name="Comma 116 2 2" xfId="181" xr:uid="{2B6EB263-9840-4418-81A2-784422DAAB71}"/>
    <cellStyle name="Comma 116 3" xfId="161" xr:uid="{0C028CC2-64EB-4925-8CF5-AA9FE5A5FA73}"/>
    <cellStyle name="Comma 116 3 2" xfId="80" xr:uid="{EF3E6975-BBA4-45C0-9BCF-10AEBB972D30}"/>
    <cellStyle name="Comma 116 3 2 2" xfId="115" xr:uid="{82D62646-1C56-4FA2-9566-33C0BFC0B5FF}"/>
    <cellStyle name="Comma 116 3 2 2 2" xfId="205" xr:uid="{634A92F1-30FD-4B32-9B29-5DF27E5EC0F4}"/>
    <cellStyle name="Comma 116 3 2 3" xfId="195" xr:uid="{EF83540C-5B74-48F3-A870-756FF06251DB}"/>
    <cellStyle name="Comma 116 3 3" xfId="231" xr:uid="{2F6710FB-E732-4323-B9E7-992378058D82}"/>
    <cellStyle name="Comma 116 4" xfId="177" xr:uid="{FB3DFF77-E7BD-49C8-B66F-DEE11376CC03}"/>
    <cellStyle name="Comma 116 7" xfId="104" xr:uid="{1A1A15DE-FC8C-4A07-B904-1CC8C52F600A}"/>
    <cellStyle name="Comma 116 7 2" xfId="119" xr:uid="{AE3B399A-B05F-442C-A38F-4DEEBFD992A9}"/>
    <cellStyle name="Comma 116 7 2 2" xfId="208" xr:uid="{9A15363A-38E3-4808-83A4-8DFEAE0E1054}"/>
    <cellStyle name="Comma 116 7 3" xfId="203" xr:uid="{3C80F756-66B2-4974-9532-6A108E5B99BD}"/>
    <cellStyle name="Comma 12" xfId="162" xr:uid="{51D0FE47-E928-4F1F-9D06-F4D90AC5ACA0}"/>
    <cellStyle name="Comma 12 2 2" xfId="44" xr:uid="{F2FABCBF-117E-4939-A054-6770F4824086}"/>
    <cellStyle name="Comma 13" xfId="163" xr:uid="{51CE7D0A-127F-46B6-8E0C-450D3B3A9D4B}"/>
    <cellStyle name="Comma 14" xfId="168" xr:uid="{88009971-17C4-407A-9BB5-6459B6D21F0F}"/>
    <cellStyle name="Comma 15" xfId="23" xr:uid="{CCA6200C-6D40-4553-81B0-EB6448C8C415}"/>
    <cellStyle name="Comma 16" xfId="169" xr:uid="{FF6F2AEF-CFA9-4FF5-9E34-820602401145}"/>
    <cellStyle name="Comma 17" xfId="170" xr:uid="{7522EC98-7EB9-4272-86D7-DC4CB3229B91}"/>
    <cellStyle name="Comma 18" xfId="172" xr:uid="{17E5502F-C07E-4CF8-821A-B536BBE3258C}"/>
    <cellStyle name="Comma 2" xfId="15" xr:uid="{400E53ED-3925-4160-8B97-A5B52F23A827}"/>
    <cellStyle name="Comma 2 14" xfId="66" xr:uid="{DF96D979-0F2F-4943-BFD9-848F12DE3287}"/>
    <cellStyle name="Comma 2 19 2 2" xfId="236" xr:uid="{EBACAEAC-B095-41A8-ACFB-EED175913328}"/>
    <cellStyle name="Comma 2 2" xfId="77" xr:uid="{045181C8-1461-4AAE-91CD-D54D6ED32399}"/>
    <cellStyle name="Comma 2 2 2 10" xfId="96" xr:uid="{58AA1E9F-7BCB-46AD-B7C9-24418F5BB706}"/>
    <cellStyle name="Comma 2 2 2 10 2" xfId="97" xr:uid="{49A86611-9A1F-4D7E-B1BA-2123B790EA50}"/>
    <cellStyle name="Comma 2 3" xfId="154" xr:uid="{21F37A48-F138-4FAD-BE51-0A83048A20F9}"/>
    <cellStyle name="Comma 22" xfId="43" xr:uid="{82EEDCE1-C98D-4485-9104-8BFA685DDAB9}"/>
    <cellStyle name="Comma 25" xfId="41" xr:uid="{453480CD-437D-475A-A489-EC346DF0C908}"/>
    <cellStyle name="Comma 28" xfId="40" xr:uid="{C0A10C7E-D5B0-498E-AECE-95145138DF24}"/>
    <cellStyle name="Comma 3" xfId="14" xr:uid="{4B884C24-8600-4C6F-8633-9EDB16A5B43E}"/>
    <cellStyle name="Comma 3 13" xfId="111" xr:uid="{905F1A65-B910-411C-962F-05043282A1F8}"/>
    <cellStyle name="Comma 3 2" xfId="48" xr:uid="{6B4194DC-7649-4D3C-8D2A-25318DBB6524}"/>
    <cellStyle name="Comma 3 3" xfId="157" xr:uid="{0B7B5E5D-9457-4D7A-9C31-850ABDDF7031}"/>
    <cellStyle name="Comma 3 3 2" xfId="229" xr:uid="{EB3D1A6F-E532-45A3-87A2-A9CB29C06C73}"/>
    <cellStyle name="Comma 4" xfId="107" xr:uid="{4BA86E0F-55C0-4744-A78F-2DC60817FED2}"/>
    <cellStyle name="Comma 4 2" xfId="165" xr:uid="{4CE55781-5082-4D9D-A56E-DEED317F1AE7}"/>
    <cellStyle name="Comma 4 2 2" xfId="55" xr:uid="{CBC120E8-9800-4974-86D9-E70DC07880B7}"/>
    <cellStyle name="Comma 4 2 5" xfId="63" xr:uid="{C58C8E26-C4D9-45AB-8294-4010DAB9D8A5}"/>
    <cellStyle name="Comma 4 2 5 2" xfId="188" xr:uid="{E78A4F70-873F-4572-AE25-A1A299BDC2AF}"/>
    <cellStyle name="Comma 4 3 3" xfId="93" xr:uid="{7E62C869-E7F7-46C2-B0BE-DE69568DDC97}"/>
    <cellStyle name="Comma 4 3 3 2" xfId="94" xr:uid="{6ECEA6EE-E903-4C8E-B983-0D00303F11DB}"/>
    <cellStyle name="Comma 4 3 3 2 2" xfId="199" xr:uid="{193C2D25-1C7B-4E29-880D-AFABD38DA17E}"/>
    <cellStyle name="Comma 4 3 3 3" xfId="198" xr:uid="{FBD4485E-F55C-4085-A31B-4BFB0BB27B5F}"/>
    <cellStyle name="Comma 4 4" xfId="26" xr:uid="{DC802405-581C-4CD0-AFBC-EACB70E34EE2}"/>
    <cellStyle name="Comma 4 4 2" xfId="174" xr:uid="{872E9825-4034-49BD-9664-AD227E95982E}"/>
    <cellStyle name="Comma 4 4 5" xfId="99" xr:uid="{97E6B7E8-FBAC-4633-877F-914712C79DBF}"/>
    <cellStyle name="Comma 4 4 5 2" xfId="116" xr:uid="{709B96A4-9CF8-4FC3-965B-722314E57770}"/>
    <cellStyle name="Comma 4 4 5 2 2" xfId="206" xr:uid="{4DCAA3C2-8478-4242-9F4F-5EAD9FEE9DCF}"/>
    <cellStyle name="Comma 4 4 5 3" xfId="200" xr:uid="{936BDC84-23C8-4601-97BA-543EB522A1DA}"/>
    <cellStyle name="Comma 43" xfId="105" xr:uid="{52CF31E5-A30A-4364-BE0D-BFB0C4C8E09D}"/>
    <cellStyle name="Comma 5" xfId="54" xr:uid="{A8720B4A-069B-4158-8DC6-E20AC098F248}"/>
    <cellStyle name="Comma 5 2" xfId="49" xr:uid="{D643B0C1-5004-46FA-BB38-70AC8B316BF8}"/>
    <cellStyle name="Comma 5 2 2" xfId="86" xr:uid="{2278A505-528F-4108-83DB-43D50F637BD4}"/>
    <cellStyle name="Comma 5 2 2 2" xfId="88" xr:uid="{73987511-FC89-44A7-9B86-1BB91A9FBB89}"/>
    <cellStyle name="Comma 5 2 3" xfId="183" xr:uid="{B62986B5-AC05-49B9-B5B2-9EF7C342568B}"/>
    <cellStyle name="Comma 5 3" xfId="83" xr:uid="{011C995D-6986-4862-8F9B-0EE66D70BF33}"/>
    <cellStyle name="Comma 5 3 2" xfId="87" xr:uid="{4D0C2F6C-7E9D-4D46-B87B-DE9B8D73422A}"/>
    <cellStyle name="Comma 52 2 2" xfId="71" xr:uid="{7B2926C5-8337-479F-8192-EAA6E6170774}"/>
    <cellStyle name="Comma 52 2 2 2" xfId="192" xr:uid="{264B0AFF-E66A-459A-A75E-BACFA86CF4A3}"/>
    <cellStyle name="Comma 52 4" xfId="68" xr:uid="{9A702E2E-7098-4FAF-B9C1-B288CACD0979}"/>
    <cellStyle name="Comma 52 4 2" xfId="190" xr:uid="{F6445C2A-2920-4D6D-A7E8-24FF7696940A}"/>
    <cellStyle name="Comma 6" xfId="29" xr:uid="{C151F70C-BA14-444D-AF97-2AFF0E844D70}"/>
    <cellStyle name="Comma 6 2" xfId="47" xr:uid="{86ACA4B9-8267-409C-9F11-C95C85E2E500}"/>
    <cellStyle name="Comma 6 2 2" xfId="182" xr:uid="{8460F980-528B-449A-9692-D5A9D2B5B69B}"/>
    <cellStyle name="Comma 6 3" xfId="176" xr:uid="{FDF099B4-9604-4A7D-A26E-F128C0852D30}"/>
    <cellStyle name="Comma 66" xfId="67" xr:uid="{57349BBC-D60D-4F00-8E98-49D7130577FE}"/>
    <cellStyle name="Comma 66 2" xfId="189" xr:uid="{AA5CD2E7-DB69-42A6-B769-6FC4E8BE09C6}"/>
    <cellStyle name="Comma 7" xfId="76" xr:uid="{8559D879-0961-4A8B-8C15-6A82F2121980}"/>
    <cellStyle name="Comma 7 2" xfId="166" xr:uid="{47242291-40C3-4A07-B414-75974F42569C}"/>
    <cellStyle name="Comma 7 2 2" xfId="233" xr:uid="{3BB2804C-35EF-4C6C-9B15-B293818FA6BB}"/>
    <cellStyle name="Comma 7 3" xfId="194" xr:uid="{85B4E363-F16F-4C3B-8667-7BD0227487E1}"/>
    <cellStyle name="Comma 8" xfId="153" xr:uid="{9D43EFE8-CBA7-4D85-8B04-29252739CA91}"/>
    <cellStyle name="Comma 9" xfId="159" xr:uid="{4980CE8B-766F-4AC2-8A22-3A6BB030CA29}"/>
    <cellStyle name="Currency 2" xfId="16" xr:uid="{E9E46B36-8E9D-4D2B-A231-1ED3C6A10AC8}"/>
    <cellStyle name="Euro" xfId="155" xr:uid="{B276025A-9F89-428D-AEF3-693001EB54A7}"/>
    <cellStyle name="Explanatory Text 2" xfId="127" xr:uid="{ED1CB618-BAB9-498D-A6DC-C422E36143F0}"/>
    <cellStyle name="Followed Hyperlink" xfId="19" xr:uid="{6E8F45BE-6299-4EAF-9BD4-F1FBE94ED12D}"/>
    <cellStyle name="Good 2" xfId="122" xr:uid="{C93102BA-C540-4E8B-9F1E-DFCD0D29D80C}"/>
    <cellStyle name="Heading 1" xfId="1" builtinId="16" customBuiltin="1"/>
    <cellStyle name="Heading 2" xfId="2" builtinId="17" customBuiltin="1"/>
    <cellStyle name="Heading 3" xfId="3" builtinId="18" customBuiltin="1"/>
    <cellStyle name="Heading 4 2" xfId="121" xr:uid="{25A81F27-8549-4DD4-9EDC-936D8EC0375C}"/>
    <cellStyle name="Hyperlink" xfId="21" xr:uid="{72596B9E-24D2-4C8D-AEBF-9870C982F8F1}"/>
    <cellStyle name="Hyperlink 2" xfId="20" xr:uid="{C3B1F94D-F8BD-4F43-A7DE-BAAB29595DD8}"/>
    <cellStyle name="Hyperlink 2 2 2 2" xfId="103" xr:uid="{3EB3BC4E-4D12-4675-86E4-0A971AC34F29}"/>
    <cellStyle name="Hyperlink 2 4" xfId="79" xr:uid="{26E29C15-09B7-4E71-BECA-12C1E1C498E8}"/>
    <cellStyle name="Hyperlink 2 7" xfId="91" xr:uid="{FFC6EB05-64F4-410D-87C2-5D794A4ED9C5}"/>
    <cellStyle name="Hyperlink 3" xfId="51" xr:uid="{DC98ED8B-638C-422F-AFDD-4C9B9D25172B}"/>
    <cellStyle name="Hyperlink 3 2" xfId="85" xr:uid="{45B6896F-C99D-4F13-970F-02474C329E91}"/>
    <cellStyle name="Hyperlink 3 3" xfId="101" xr:uid="{F049FBA5-FAD1-4A9D-BDBD-8F495C67B48D}"/>
    <cellStyle name="Hyperlink 4" xfId="109" xr:uid="{3BD20FC2-DA07-40B2-8C3C-745CE340862C}"/>
    <cellStyle name="Hyperlink 5" xfId="117" xr:uid="{94C1BA86-8444-4430-AE74-DF6EFCA969E6}"/>
    <cellStyle name="Hyperlink 6" xfId="90" xr:uid="{9FC9C8F0-0763-4838-B87B-7304C0A16173}"/>
    <cellStyle name="Input" xfId="4" builtinId="20" customBuiltin="1"/>
    <cellStyle name="Linked Cell" xfId="7" builtinId="24" customBuiltin="1"/>
    <cellStyle name="Neutral 2" xfId="124" xr:uid="{3FA76D97-7C92-479D-8F72-8DC065AED677}"/>
    <cellStyle name="Normal" xfId="0" builtinId="0"/>
    <cellStyle name="Normal 10" xfId="52" xr:uid="{6B50D3EA-D13F-4B04-876F-6E2138B74DB5}"/>
    <cellStyle name="Normal 10 2" xfId="73" xr:uid="{954472FB-00E3-44B8-9D46-98E4ABEB10DA}"/>
    <cellStyle name="Normal 10 4" xfId="35" xr:uid="{C5D99017-C6C5-4052-8F95-DCF5E16F29B0}"/>
    <cellStyle name="Normal 10 5" xfId="164" xr:uid="{179F5C79-48ED-482A-BC6B-13892E8EA9D3}"/>
    <cellStyle name="Normal 10 5 2" xfId="232" xr:uid="{90782033-F957-4C40-B7F3-0AB4328E7CDF}"/>
    <cellStyle name="Normal 101" xfId="53" xr:uid="{12E870F1-5054-46CA-BAB1-798532AD7E46}"/>
    <cellStyle name="Normal 11" xfId="152" xr:uid="{DBCA3DB0-3C93-4818-A1E2-F52D8684A91A}"/>
    <cellStyle name="Normal 12" xfId="10" xr:uid="{7A2ABA37-FC4E-4C3E-8A09-AADFFD6BAC95}"/>
    <cellStyle name="Normal 13" xfId="171" xr:uid="{0DBD4D13-2F3E-4E19-91A4-DD98A1222CC2}"/>
    <cellStyle name="Normal 13 3" xfId="110" xr:uid="{20C0C7C4-528B-4931-B857-54263648B85A}"/>
    <cellStyle name="Normal 132" xfId="27" xr:uid="{6BA0059C-CC88-4B1A-8F3A-1DB969F9550C}"/>
    <cellStyle name="Normal 132 2" xfId="175" xr:uid="{2FAB13FE-AE53-4814-9CAA-357F5E848873}"/>
    <cellStyle name="Normal 132 5" xfId="106" xr:uid="{C855A2BC-3427-4C3F-9370-211A42F29981}"/>
    <cellStyle name="Normal 132 5 2" xfId="204" xr:uid="{868772DD-D2AE-436F-B560-F737DE04B81B}"/>
    <cellStyle name="Normal 14" xfId="42" xr:uid="{2A0E1173-C37D-4419-B41A-C22A19400BC7}"/>
    <cellStyle name="Normal 14 2" xfId="179" xr:uid="{FD0B868D-6B43-4B98-B840-5C6FF8DE9424}"/>
    <cellStyle name="Normal 16" xfId="235" xr:uid="{34522366-CED9-4372-9CCB-4ECD03D76E16}"/>
    <cellStyle name="Normal 17" xfId="237" xr:uid="{7928063A-A339-4967-8140-9EDF77F1969E}"/>
    <cellStyle name="Normal 19" xfId="25" xr:uid="{3DEDFEF6-6310-4D9F-AB95-55FEAF05BD4A}"/>
    <cellStyle name="Normal 2" xfId="11" xr:uid="{BDC2001D-F6F3-4F3E-9816-9B9B97FEFD03}"/>
    <cellStyle name="Normal 2 11 2" xfId="100" xr:uid="{38B75DE3-31B5-4F61-9A75-7596D4942D5B}"/>
    <cellStyle name="Normal 2 11 2 2" xfId="201" xr:uid="{359DAADF-2362-4DFE-9D5E-BA0A616C6CEC}"/>
    <cellStyle name="Normal 2 13" xfId="33" xr:uid="{DE87FC67-14E1-4D91-A718-142EE49F7497}"/>
    <cellStyle name="Normal 2 2" xfId="17" xr:uid="{FD1364D1-16FF-4845-9D46-7D2C0D5BB7AD}"/>
    <cellStyle name="Normal 2 2 10 2 4" xfId="65" xr:uid="{17ED4656-D6EA-4408-8A66-351ABF746C2E}"/>
    <cellStyle name="Normal 2 2 11 4" xfId="74" xr:uid="{6DB0E3AA-5993-4108-9545-401FD765E3BE}"/>
    <cellStyle name="Normal 2 2 15 2" xfId="69" xr:uid="{7C835FAC-9DCF-4655-88ED-EA22F4B439D3}"/>
    <cellStyle name="Normal 2 2 8 2 4" xfId="72" xr:uid="{A82F8299-34F3-4970-9148-B5A6E2C7A1D9}"/>
    <cellStyle name="Normal 2 3" xfId="31" xr:uid="{E05DC590-5C27-4ADF-A435-DC42852CD3F8}"/>
    <cellStyle name="Normal 2 3 2" xfId="113" xr:uid="{1BB1CBC3-445E-4E74-9D3F-1F9FCE3048F4}"/>
    <cellStyle name="Normal 27" xfId="81" xr:uid="{A1EDF7E8-5103-4BA9-B587-B38E400C7FE4}"/>
    <cellStyle name="Normal 3" xfId="12" xr:uid="{C642D010-006D-43EE-86A9-0B9363AB3207}"/>
    <cellStyle name="Normal 3 2" xfId="13" xr:uid="{66F2E12A-DD7A-4445-955F-D5FB2176283F}"/>
    <cellStyle name="Normal 3 2 2 2" xfId="50" xr:uid="{06E7B120-4ED2-49E2-95EB-2B5E5E18308C}"/>
    <cellStyle name="Normal 3 2 5 2" xfId="58" xr:uid="{E7726E51-97E8-40E4-AFCE-3A5F698422AE}"/>
    <cellStyle name="Normal 3 3" xfId="36" xr:uid="{1F84FE5A-FCAB-4DC2-B58F-FD637E393661}"/>
    <cellStyle name="Normal 3 3 2" xfId="98" xr:uid="{31FE3906-9381-4212-8843-8E2847656B3E}"/>
    <cellStyle name="Normal 3 3 2 2" xfId="89" xr:uid="{9B819E83-F1B2-4AD1-8B29-3E93AE4A7385}"/>
    <cellStyle name="Normal 3 3 2 2 2" xfId="57" xr:uid="{07138C9A-4352-4579-811E-16BD82AF13D4}"/>
    <cellStyle name="Normal 3 3 3" xfId="95" xr:uid="{ADD8F9DF-9A70-4FCA-BD27-859620C0A7E0}"/>
    <cellStyle name="Normal 3 3 6" xfId="82" xr:uid="{34DE51BC-CB42-40BD-83CD-E2447D8ACB23}"/>
    <cellStyle name="Normal 3 4" xfId="156" xr:uid="{17B75DD6-B59E-416C-A780-27DD0B7ED856}"/>
    <cellStyle name="Normal 3 4 2" xfId="228" xr:uid="{E39E5472-366C-4FCD-928B-640655EA8D58}"/>
    <cellStyle name="Normal 4" xfId="34" xr:uid="{436A79DB-4B9E-4806-96F6-ACC25FA3F9EC}"/>
    <cellStyle name="Normal 4 12" xfId="45" xr:uid="{2CBCF7A3-2938-4384-B3C0-39451F09FD80}"/>
    <cellStyle name="Normal 4 12 2" xfId="180" xr:uid="{9BFB4E4C-7AD5-428F-8123-91F9E10069B2}"/>
    <cellStyle name="Normal 4 2" xfId="62" xr:uid="{338A44EE-CAF6-418B-9DC1-492D32F0AD26}"/>
    <cellStyle name="Normal 4 2 2" xfId="39" xr:uid="{A6024AFA-AEAD-4865-9D4B-57F023CEC292}"/>
    <cellStyle name="Normal 4 2 8" xfId="84" xr:uid="{564EB047-C50B-4778-8D0D-F6C1D3C1E786}"/>
    <cellStyle name="Normal 4 2 8 2" xfId="196" xr:uid="{7F6D1B0B-0CB1-4E43-9B9D-97EBC8C025F8}"/>
    <cellStyle name="Normal 4 3" xfId="30" xr:uid="{2FAE811A-F2A5-4812-9077-2F0C62A7EF98}"/>
    <cellStyle name="Normal 5" xfId="22" xr:uid="{86EAB755-01C9-4EA2-A2A0-4670FCD6D089}"/>
    <cellStyle name="Normal 5 2 2" xfId="61" xr:uid="{0F14EC60-F3E7-497D-A839-B1FC0A4C1D95}"/>
    <cellStyle name="Normal 5 2 2 2" xfId="187" xr:uid="{07D39FE0-EAAE-4DC3-9E7C-37349CBD326F}"/>
    <cellStyle name="Normal 6" xfId="108" xr:uid="{3DFB9226-D17A-4266-BB18-CCD5A88EE327}"/>
    <cellStyle name="Normal 6 2" xfId="75" xr:uid="{6F9B29FC-FD48-4982-828F-24F7842742A3}"/>
    <cellStyle name="Normal 6 2 2" xfId="193" xr:uid="{424EF1B4-EC0C-43F3-AB18-EB734E48EA06}"/>
    <cellStyle name="Normal 6 3" xfId="158" xr:uid="{68AAED92-5007-4B36-9B05-631B8F22EBA1}"/>
    <cellStyle name="Normal 67" xfId="70" xr:uid="{C17089EB-D86B-4E9C-B7FB-27E9415C9E80}"/>
    <cellStyle name="Normal 67 2" xfId="191" xr:uid="{04A51C0A-7EEC-4593-8974-7783D4D1247F}"/>
    <cellStyle name="Normal 7" xfId="28" xr:uid="{453E2D95-8573-4DE1-A69B-FEE6F3ED2262}"/>
    <cellStyle name="Normal 71" xfId="234" xr:uid="{B5FEB83B-FCF3-4AB3-BA44-46A99AC49863}"/>
    <cellStyle name="Normal 8" xfId="114" xr:uid="{3B47DAC2-0C8F-401F-8731-3C45DC8B25EA}"/>
    <cellStyle name="Normal 8 2" xfId="160" xr:uid="{40561423-5FFB-438E-8F57-6A8F9906EDE2}"/>
    <cellStyle name="Normal 8 2 2" xfId="230" xr:uid="{7DD19EEB-DA73-45C1-8E86-0907D968DDB1}"/>
    <cellStyle name="Normal 82" xfId="102" xr:uid="{55819BE9-7963-401A-B022-06856A6B60C1}"/>
    <cellStyle name="Normal 82 2" xfId="118" xr:uid="{00107972-7128-417A-82C0-8B3614C7AA38}"/>
    <cellStyle name="Normal 82 2 2" xfId="207" xr:uid="{F9904D5C-CC3E-485D-96C4-753E6EBA535B}"/>
    <cellStyle name="Normal 82 3" xfId="202" xr:uid="{2095D854-E7C1-47E4-B81F-E26415D38E92}"/>
    <cellStyle name="Normal 9" xfId="60" xr:uid="{9428D96F-7AEB-455F-BB1D-A1C8726F8E22}"/>
    <cellStyle name="Normal 9 2" xfId="186" xr:uid="{4F487B1B-E04E-4925-970C-C6FCCB085405}"/>
    <cellStyle name="Normal 95" xfId="64" xr:uid="{52A34844-B648-4DF7-BFB9-ACDF8076F46D}"/>
    <cellStyle name="Note 2" xfId="126" xr:uid="{9D496AB1-5288-4B6C-948C-E70AC3602281}"/>
    <cellStyle name="Note 3" xfId="209" xr:uid="{52A6B35F-8C67-41D7-AAE3-B019F9ADBC48}"/>
    <cellStyle name="Output" xfId="5" builtinId="21" customBuiltin="1"/>
    <cellStyle name="Percent 2" xfId="18" xr:uid="{B19A9A06-46D6-425C-9896-7F3D62C30A40}"/>
    <cellStyle name="Percent 2 2" xfId="37" xr:uid="{2B5002F7-4CC3-4EC4-BBF8-39A9F295D846}"/>
    <cellStyle name="Percent 3" xfId="24" xr:uid="{EDFB6555-C350-468C-A598-7FC72AA0B587}"/>
    <cellStyle name="Percent 3 2" xfId="92" xr:uid="{D83DC5A3-0B5F-4567-94D1-494B05ED6999}"/>
    <cellStyle name="Percent 3 2 2" xfId="197" xr:uid="{8A452B3F-EC38-4498-873C-206ED8C3D2A8}"/>
    <cellStyle name="Percent 4" xfId="173" xr:uid="{AE856FC2-9E6E-4691-920F-97E559C2965B}"/>
    <cellStyle name="Title 2" xfId="120" xr:uid="{BF34AE09-8855-4DF3-A86A-893D4D577AA9}"/>
    <cellStyle name="Total" xfId="9" builtinId="25" customBuiltin="1"/>
    <cellStyle name="Warning Text 2" xfId="125" xr:uid="{50B33950-419D-44BF-A0B5-373AED53B02D}"/>
  </cellStyles>
  <dxfs count="0"/>
  <tableStyles count="0" defaultTableStyle="TableStyleMedium2" defaultPivotStyle="PivotStyleLight16"/>
  <colors>
    <mruColors>
      <color rgb="FF66FFFF"/>
      <color rgb="FFFA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6"/>
  <sheetViews>
    <sheetView tabSelected="1" view="pageBreakPreview" zoomScale="90" zoomScaleNormal="100" zoomScaleSheetLayoutView="90" workbookViewId="0"/>
  </sheetViews>
  <sheetFormatPr defaultColWidth="11.3984375" defaultRowHeight="15.95" customHeight="1"/>
  <cols>
    <col min="1" max="2" width="1.3984375" style="8" customWidth="1"/>
    <col min="3" max="3" width="34.73046875" style="8" customWidth="1"/>
    <col min="4" max="4" width="7.73046875" style="8" customWidth="1"/>
    <col min="5" max="5" width="0.59765625" style="8" customWidth="1"/>
    <col min="6" max="6" width="11.3984375" style="8" customWidth="1"/>
    <col min="7" max="7" width="0.59765625" style="8" customWidth="1"/>
    <col min="8" max="8" width="11.3984375" style="8" customWidth="1"/>
    <col min="9" max="9" width="0.59765625" style="8" customWidth="1"/>
    <col min="10" max="10" width="11.3984375" style="8" customWidth="1"/>
    <col min="11" max="11" width="0.59765625" style="8" customWidth="1"/>
    <col min="12" max="12" width="11.3984375" style="8" customWidth="1"/>
    <col min="13" max="16384" width="11.3984375" style="8"/>
  </cols>
  <sheetData>
    <row r="1" spans="1:12" ht="15.95" customHeight="1">
      <c r="A1" s="3" t="s">
        <v>18</v>
      </c>
      <c r="B1" s="3"/>
      <c r="C1" s="3"/>
      <c r="D1" s="4"/>
      <c r="E1" s="5"/>
      <c r="F1" s="6"/>
      <c r="G1" s="5"/>
      <c r="H1" s="6"/>
      <c r="I1" s="4"/>
      <c r="J1" s="6"/>
      <c r="K1" s="5"/>
      <c r="L1" s="7"/>
    </row>
    <row r="2" spans="1:12" ht="15.95" customHeight="1">
      <c r="A2" s="121" t="s">
        <v>11</v>
      </c>
      <c r="B2" s="121"/>
      <c r="C2" s="121"/>
      <c r="D2" s="121"/>
      <c r="E2" s="5"/>
      <c r="F2" s="6"/>
      <c r="G2" s="5"/>
      <c r="H2" s="6"/>
      <c r="I2" s="4"/>
      <c r="J2" s="6"/>
      <c r="K2" s="5"/>
      <c r="L2" s="6"/>
    </row>
    <row r="3" spans="1:12" ht="15.95" customHeight="1">
      <c r="A3" s="122" t="s">
        <v>199</v>
      </c>
      <c r="B3" s="122"/>
      <c r="C3" s="122"/>
      <c r="D3" s="122"/>
      <c r="E3" s="9"/>
      <c r="F3" s="10"/>
      <c r="G3" s="9"/>
      <c r="H3" s="10"/>
      <c r="I3" s="11"/>
      <c r="J3" s="10"/>
      <c r="K3" s="9"/>
      <c r="L3" s="10"/>
    </row>
    <row r="4" spans="1:12" ht="15.95" customHeight="1">
      <c r="A4" s="5"/>
      <c r="B4" s="5"/>
      <c r="C4" s="5"/>
      <c r="D4" s="4"/>
      <c r="E4" s="5"/>
      <c r="F4" s="6"/>
      <c r="G4" s="5"/>
      <c r="H4" s="6"/>
      <c r="I4" s="4"/>
      <c r="J4" s="6"/>
      <c r="K4" s="5"/>
      <c r="L4" s="6"/>
    </row>
    <row r="5" spans="1:12" ht="15.95" customHeight="1">
      <c r="A5" s="5"/>
      <c r="B5" s="5"/>
      <c r="C5" s="5"/>
      <c r="D5" s="4"/>
      <c r="E5" s="5"/>
      <c r="F5" s="6"/>
      <c r="G5" s="5"/>
      <c r="H5" s="6"/>
      <c r="I5" s="4"/>
      <c r="J5" s="6"/>
      <c r="K5" s="5"/>
      <c r="L5" s="6"/>
    </row>
    <row r="6" spans="1:12" ht="15.95" customHeight="1">
      <c r="A6" s="5"/>
      <c r="B6" s="5"/>
      <c r="C6" s="5"/>
      <c r="D6" s="123"/>
      <c r="E6" s="124"/>
      <c r="F6" s="125"/>
      <c r="G6" s="126"/>
      <c r="H6" s="127" t="s">
        <v>2</v>
      </c>
      <c r="I6" s="124"/>
      <c r="J6" s="125"/>
      <c r="K6" s="126"/>
      <c r="L6" s="127" t="s">
        <v>3</v>
      </c>
    </row>
    <row r="7" spans="1:12" ht="15.95" customHeight="1">
      <c r="A7" s="12"/>
      <c r="B7" s="5"/>
      <c r="C7" s="5"/>
      <c r="D7" s="128"/>
      <c r="E7" s="129"/>
      <c r="F7" s="13"/>
      <c r="G7" s="122"/>
      <c r="H7" s="130" t="s">
        <v>4</v>
      </c>
      <c r="I7" s="131"/>
      <c r="J7" s="13"/>
      <c r="K7" s="132"/>
      <c r="L7" s="130" t="s">
        <v>4</v>
      </c>
    </row>
    <row r="8" spans="1:12" ht="15.95" customHeight="1">
      <c r="A8" s="5"/>
      <c r="B8" s="5"/>
      <c r="C8" s="5"/>
      <c r="D8" s="123"/>
      <c r="E8" s="129"/>
      <c r="F8" s="133" t="s">
        <v>136</v>
      </c>
      <c r="G8" s="134"/>
      <c r="H8" s="133" t="s">
        <v>5</v>
      </c>
      <c r="I8" s="131"/>
      <c r="J8" s="133" t="s">
        <v>136</v>
      </c>
      <c r="K8" s="135"/>
      <c r="L8" s="136" t="s">
        <v>5</v>
      </c>
    </row>
    <row r="9" spans="1:12" ht="15.95" customHeight="1">
      <c r="A9" s="5"/>
      <c r="B9" s="5"/>
      <c r="C9" s="5"/>
      <c r="D9" s="123"/>
      <c r="E9" s="129"/>
      <c r="F9" s="136" t="s">
        <v>198</v>
      </c>
      <c r="G9" s="134"/>
      <c r="H9" s="133" t="s">
        <v>6</v>
      </c>
      <c r="I9" s="131"/>
      <c r="J9" s="136" t="s">
        <v>198</v>
      </c>
      <c r="K9" s="134"/>
      <c r="L9" s="133" t="s">
        <v>6</v>
      </c>
    </row>
    <row r="10" spans="1:12" ht="15.95" customHeight="1">
      <c r="A10" s="5"/>
      <c r="B10" s="5"/>
      <c r="C10" s="5"/>
      <c r="D10" s="123"/>
      <c r="E10" s="129"/>
      <c r="F10" s="137" t="s">
        <v>7</v>
      </c>
      <c r="G10" s="134"/>
      <c r="H10" s="137" t="s">
        <v>8</v>
      </c>
      <c r="I10" s="131"/>
      <c r="J10" s="137" t="s">
        <v>7</v>
      </c>
      <c r="K10" s="134"/>
      <c r="L10" s="137" t="s">
        <v>8</v>
      </c>
    </row>
    <row r="11" spans="1:12" ht="15.95" customHeight="1">
      <c r="A11" s="5"/>
      <c r="B11" s="5"/>
      <c r="C11" s="5"/>
      <c r="D11" s="138" t="s">
        <v>10</v>
      </c>
      <c r="E11" s="129"/>
      <c r="F11" s="139" t="s">
        <v>9</v>
      </c>
      <c r="G11" s="134"/>
      <c r="H11" s="139" t="s">
        <v>9</v>
      </c>
      <c r="I11" s="131"/>
      <c r="J11" s="139" t="s">
        <v>9</v>
      </c>
      <c r="K11" s="134"/>
      <c r="L11" s="139" t="s">
        <v>9</v>
      </c>
    </row>
    <row r="12" spans="1:12" ht="15.95" customHeight="1">
      <c r="A12" s="3"/>
      <c r="B12" s="5"/>
      <c r="C12" s="5"/>
      <c r="D12" s="4"/>
      <c r="E12" s="5"/>
      <c r="F12" s="14"/>
      <c r="G12" s="5"/>
      <c r="H12" s="6"/>
      <c r="I12" s="4"/>
      <c r="J12" s="14"/>
      <c r="K12" s="5"/>
      <c r="L12" s="6"/>
    </row>
    <row r="13" spans="1:12" ht="15.95" customHeight="1">
      <c r="A13" s="121" t="s">
        <v>12</v>
      </c>
      <c r="B13" s="121"/>
      <c r="C13" s="126"/>
      <c r="D13" s="4"/>
      <c r="E13" s="5"/>
      <c r="F13" s="14"/>
      <c r="G13" s="5"/>
      <c r="H13" s="6"/>
      <c r="I13" s="4"/>
      <c r="J13" s="14"/>
      <c r="K13" s="5"/>
      <c r="L13" s="6"/>
    </row>
    <row r="14" spans="1:12" ht="15.95" customHeight="1">
      <c r="A14" s="126"/>
      <c r="B14" s="121"/>
      <c r="C14" s="126"/>
      <c r="D14" s="4"/>
      <c r="E14" s="5"/>
      <c r="F14" s="14"/>
      <c r="G14" s="5"/>
      <c r="H14" s="6"/>
      <c r="I14" s="4"/>
      <c r="J14" s="14"/>
      <c r="K14" s="5"/>
      <c r="L14" s="6"/>
    </row>
    <row r="15" spans="1:12" ht="15.95" customHeight="1">
      <c r="A15" s="121" t="s">
        <v>13</v>
      </c>
      <c r="B15" s="121"/>
      <c r="C15" s="126"/>
      <c r="D15" s="4"/>
      <c r="E15" s="5"/>
      <c r="F15" s="14"/>
      <c r="G15" s="15"/>
      <c r="H15" s="6"/>
      <c r="I15" s="16"/>
      <c r="J15" s="14"/>
      <c r="K15" s="15"/>
      <c r="L15" s="6"/>
    </row>
    <row r="16" spans="1:12" ht="15.95" customHeight="1">
      <c r="A16" s="3"/>
      <c r="B16" s="5"/>
      <c r="C16" s="5"/>
      <c r="D16" s="4"/>
      <c r="E16" s="5"/>
      <c r="F16" s="14"/>
      <c r="G16" s="15"/>
      <c r="H16" s="6"/>
      <c r="I16" s="16"/>
      <c r="J16" s="14"/>
      <c r="K16" s="15"/>
      <c r="L16" s="6"/>
    </row>
    <row r="17" spans="1:16" ht="15.95" customHeight="1">
      <c r="A17" s="17" t="s">
        <v>14</v>
      </c>
      <c r="B17" s="5"/>
      <c r="C17" s="5"/>
      <c r="D17" s="4"/>
      <c r="E17" s="5"/>
      <c r="F17" s="14">
        <v>42839</v>
      </c>
      <c r="G17" s="18"/>
      <c r="H17" s="6">
        <v>48031</v>
      </c>
      <c r="I17" s="6"/>
      <c r="J17" s="14">
        <v>14593</v>
      </c>
      <c r="K17" s="6"/>
      <c r="L17" s="6">
        <v>18565</v>
      </c>
    </row>
    <row r="18" spans="1:16" ht="15.95" customHeight="1">
      <c r="A18" s="19" t="s">
        <v>104</v>
      </c>
      <c r="B18" s="5"/>
      <c r="C18" s="5"/>
      <c r="D18" s="4">
        <v>8</v>
      </c>
      <c r="E18" s="12"/>
      <c r="F18" s="14">
        <v>131962</v>
      </c>
      <c r="G18" s="15"/>
      <c r="H18" s="6">
        <v>151383</v>
      </c>
      <c r="I18" s="6"/>
      <c r="J18" s="14">
        <v>79916</v>
      </c>
      <c r="K18" s="6"/>
      <c r="L18" s="6">
        <v>101413</v>
      </c>
    </row>
    <row r="19" spans="1:16" ht="15.95" customHeight="1">
      <c r="A19" s="19" t="s">
        <v>105</v>
      </c>
      <c r="B19" s="5"/>
      <c r="C19" s="5"/>
      <c r="D19" s="20"/>
      <c r="E19" s="12"/>
      <c r="F19" s="14">
        <v>26135</v>
      </c>
      <c r="G19" s="15"/>
      <c r="H19" s="6">
        <v>26809</v>
      </c>
      <c r="I19" s="6"/>
      <c r="J19" s="14">
        <v>50157</v>
      </c>
      <c r="K19" s="6"/>
      <c r="L19" s="6">
        <v>43854</v>
      </c>
    </row>
    <row r="20" spans="1:16" ht="15.95" customHeight="1">
      <c r="A20" s="19" t="s">
        <v>15</v>
      </c>
      <c r="B20" s="5"/>
      <c r="C20" s="5"/>
      <c r="D20" s="20">
        <v>17.3</v>
      </c>
      <c r="E20" s="12"/>
      <c r="F20" s="14">
        <v>0</v>
      </c>
      <c r="G20" s="15"/>
      <c r="H20" s="6">
        <v>0</v>
      </c>
      <c r="I20" s="6"/>
      <c r="J20" s="14">
        <v>69800</v>
      </c>
      <c r="K20" s="6"/>
      <c r="L20" s="6">
        <v>69800</v>
      </c>
    </row>
    <row r="21" spans="1:16" ht="15.95" customHeight="1">
      <c r="A21" s="19" t="s">
        <v>221</v>
      </c>
      <c r="B21" s="5"/>
      <c r="C21" s="5"/>
      <c r="D21" s="20"/>
      <c r="E21" s="12"/>
      <c r="F21" s="14"/>
      <c r="G21" s="15"/>
      <c r="H21" s="6"/>
      <c r="I21" s="6"/>
      <c r="J21" s="14"/>
      <c r="K21" s="6"/>
      <c r="L21" s="6"/>
    </row>
    <row r="22" spans="1:16" ht="15.95" customHeight="1">
      <c r="A22" s="19"/>
      <c r="B22" s="5" t="s">
        <v>222</v>
      </c>
      <c r="C22" s="5"/>
      <c r="D22" s="20">
        <v>17.3</v>
      </c>
      <c r="E22" s="5"/>
      <c r="F22" s="14">
        <v>0</v>
      </c>
      <c r="G22" s="15"/>
      <c r="H22" s="6">
        <v>0</v>
      </c>
      <c r="I22" s="16"/>
      <c r="J22" s="14">
        <v>0</v>
      </c>
      <c r="K22" s="15"/>
      <c r="L22" s="6">
        <v>0</v>
      </c>
    </row>
    <row r="23" spans="1:16" ht="15.95" customHeight="1">
      <c r="A23" s="19" t="s">
        <v>106</v>
      </c>
      <c r="B23" s="5"/>
      <c r="C23" s="5"/>
      <c r="D23" s="4">
        <v>9</v>
      </c>
      <c r="E23" s="5"/>
      <c r="F23" s="21">
        <v>119999</v>
      </c>
      <c r="G23" s="15"/>
      <c r="H23" s="21">
        <v>101439</v>
      </c>
      <c r="I23" s="6"/>
      <c r="J23" s="21">
        <v>103166</v>
      </c>
      <c r="K23" s="6"/>
      <c r="L23" s="21">
        <v>89498</v>
      </c>
      <c r="N23" s="22"/>
      <c r="P23" s="22"/>
    </row>
    <row r="24" spans="1:16" ht="15.95" customHeight="1">
      <c r="A24" s="5"/>
      <c r="B24" s="5"/>
      <c r="C24" s="5"/>
      <c r="D24" s="4"/>
      <c r="E24" s="5"/>
      <c r="F24" s="14"/>
      <c r="G24" s="15"/>
      <c r="H24" s="6"/>
      <c r="I24" s="16"/>
      <c r="J24" s="14"/>
      <c r="K24" s="15"/>
      <c r="L24" s="6"/>
    </row>
    <row r="25" spans="1:16" ht="15.95" customHeight="1">
      <c r="A25" s="121" t="s">
        <v>16</v>
      </c>
      <c r="B25" s="5"/>
      <c r="C25" s="5"/>
      <c r="D25" s="20"/>
      <c r="E25" s="5"/>
      <c r="F25" s="10">
        <f>SUM(F17:F23)</f>
        <v>320935</v>
      </c>
      <c r="G25" s="15"/>
      <c r="H25" s="10">
        <f>SUM(H17:H23)</f>
        <v>327662</v>
      </c>
      <c r="I25" s="16"/>
      <c r="J25" s="10">
        <f>SUM(J17:J23)</f>
        <v>317632</v>
      </c>
      <c r="K25" s="15"/>
      <c r="L25" s="10">
        <f>SUM(L17:L23)</f>
        <v>323130</v>
      </c>
    </row>
    <row r="26" spans="1:16" ht="15.95" customHeight="1">
      <c r="A26" s="5"/>
      <c r="B26" s="5"/>
      <c r="C26" s="5"/>
      <c r="D26" s="20"/>
      <c r="E26" s="5"/>
      <c r="F26" s="6"/>
      <c r="G26" s="15"/>
      <c r="H26" s="6"/>
      <c r="I26" s="6"/>
      <c r="J26" s="6"/>
      <c r="K26" s="6"/>
      <c r="L26" s="6"/>
    </row>
    <row r="27" spans="1:16" ht="15.95" customHeight="1">
      <c r="A27" s="121" t="s">
        <v>19</v>
      </c>
      <c r="B27" s="126"/>
      <c r="C27" s="126"/>
      <c r="D27" s="126"/>
      <c r="E27" s="5"/>
      <c r="F27" s="14"/>
      <c r="G27" s="15"/>
      <c r="H27" s="6"/>
      <c r="I27" s="16"/>
      <c r="J27" s="14"/>
      <c r="K27" s="15"/>
      <c r="L27" s="6"/>
    </row>
    <row r="28" spans="1:16" ht="15.95" customHeight="1">
      <c r="A28" s="5"/>
      <c r="B28" s="5"/>
      <c r="C28" s="5"/>
      <c r="D28" s="20"/>
      <c r="E28" s="5"/>
      <c r="F28" s="14"/>
      <c r="G28" s="15"/>
      <c r="H28" s="6"/>
      <c r="I28" s="16"/>
      <c r="J28" s="14"/>
      <c r="K28" s="15"/>
      <c r="L28" s="6"/>
    </row>
    <row r="29" spans="1:16" ht="15.95" customHeight="1">
      <c r="A29" s="19" t="s">
        <v>196</v>
      </c>
      <c r="B29" s="5"/>
      <c r="C29" s="5"/>
      <c r="D29" s="20"/>
      <c r="E29" s="5"/>
      <c r="F29" s="14">
        <v>6201</v>
      </c>
      <c r="G29" s="15"/>
      <c r="H29" s="6">
        <v>6146</v>
      </c>
      <c r="I29" s="16"/>
      <c r="J29" s="14">
        <v>4651</v>
      </c>
      <c r="K29" s="15"/>
      <c r="L29" s="6">
        <v>4610</v>
      </c>
    </row>
    <row r="30" spans="1:16" ht="15.95" customHeight="1">
      <c r="A30" s="19" t="s">
        <v>107</v>
      </c>
      <c r="B30" s="5"/>
      <c r="C30" s="5"/>
      <c r="D30" s="4">
        <v>10</v>
      </c>
      <c r="E30" s="5"/>
      <c r="F30" s="14">
        <v>0</v>
      </c>
      <c r="G30" s="15"/>
      <c r="H30" s="6">
        <v>0</v>
      </c>
      <c r="I30" s="16"/>
      <c r="J30" s="14">
        <v>132661</v>
      </c>
      <c r="K30" s="15"/>
      <c r="L30" s="6">
        <v>93149</v>
      </c>
    </row>
    <row r="31" spans="1:16" ht="15.95" customHeight="1">
      <c r="A31" s="19" t="s">
        <v>147</v>
      </c>
      <c r="B31" s="5"/>
      <c r="C31" s="5"/>
      <c r="D31" s="4"/>
      <c r="E31" s="5"/>
      <c r="F31" s="14">
        <v>0</v>
      </c>
      <c r="G31" s="15"/>
      <c r="H31" s="14">
        <v>0</v>
      </c>
      <c r="I31" s="16"/>
      <c r="J31" s="14">
        <v>0</v>
      </c>
      <c r="K31" s="15"/>
      <c r="L31" s="14">
        <v>0</v>
      </c>
    </row>
    <row r="32" spans="1:16" ht="15.95" customHeight="1">
      <c r="A32" s="19" t="s">
        <v>148</v>
      </c>
      <c r="B32" s="5"/>
      <c r="C32" s="5"/>
      <c r="D32" s="4">
        <v>10</v>
      </c>
      <c r="E32" s="5"/>
      <c r="F32" s="14">
        <v>0</v>
      </c>
      <c r="G32" s="15"/>
      <c r="H32" s="6">
        <v>0</v>
      </c>
      <c r="I32" s="16"/>
      <c r="J32" s="14">
        <v>0</v>
      </c>
      <c r="K32" s="15"/>
      <c r="L32" s="6">
        <v>39512</v>
      </c>
    </row>
    <row r="33" spans="1:12" ht="15.95" customHeight="1">
      <c r="A33" s="12" t="s">
        <v>108</v>
      </c>
      <c r="B33" s="5"/>
      <c r="C33" s="5"/>
      <c r="D33" s="20"/>
      <c r="E33" s="5"/>
      <c r="F33" s="14">
        <v>337</v>
      </c>
      <c r="G33" s="15"/>
      <c r="H33" s="6">
        <v>675</v>
      </c>
      <c r="I33" s="16"/>
      <c r="J33" s="14">
        <v>0</v>
      </c>
      <c r="K33" s="15"/>
      <c r="L33" s="6">
        <v>0</v>
      </c>
    </row>
    <row r="34" spans="1:12" ht="15.95" customHeight="1">
      <c r="A34" s="126" t="s">
        <v>109</v>
      </c>
      <c r="B34" s="126"/>
      <c r="C34" s="126"/>
      <c r="D34" s="4">
        <v>11</v>
      </c>
      <c r="E34" s="5"/>
      <c r="F34" s="14">
        <v>1053340</v>
      </c>
      <c r="G34" s="15"/>
      <c r="H34" s="6">
        <v>1071784</v>
      </c>
      <c r="I34" s="16"/>
      <c r="J34" s="14">
        <v>913486</v>
      </c>
      <c r="K34" s="15"/>
      <c r="L34" s="6">
        <v>926148</v>
      </c>
    </row>
    <row r="35" spans="1:12" ht="15.95" customHeight="1">
      <c r="A35" s="126" t="s">
        <v>189</v>
      </c>
      <c r="B35" s="126"/>
      <c r="C35" s="126"/>
      <c r="D35" s="126"/>
      <c r="E35" s="5"/>
      <c r="F35" s="14">
        <v>32551</v>
      </c>
      <c r="G35" s="15"/>
      <c r="H35" s="6">
        <v>32551</v>
      </c>
      <c r="I35" s="16"/>
      <c r="J35" s="14">
        <v>0</v>
      </c>
      <c r="K35" s="15"/>
      <c r="L35" s="6">
        <v>0</v>
      </c>
    </row>
    <row r="36" spans="1:12" ht="15.95" customHeight="1">
      <c r="A36" s="126" t="s">
        <v>22</v>
      </c>
      <c r="B36" s="126"/>
      <c r="C36" s="126"/>
      <c r="D36" s="126"/>
      <c r="E36" s="5"/>
      <c r="F36" s="14">
        <v>4254</v>
      </c>
      <c r="G36" s="15"/>
      <c r="H36" s="6">
        <v>4512</v>
      </c>
      <c r="I36" s="16"/>
      <c r="J36" s="14">
        <v>3643</v>
      </c>
      <c r="K36" s="15"/>
      <c r="L36" s="6">
        <v>3683</v>
      </c>
    </row>
    <row r="37" spans="1:12" ht="15.95" customHeight="1">
      <c r="A37" s="126" t="s">
        <v>23</v>
      </c>
      <c r="B37" s="126"/>
      <c r="C37" s="126"/>
      <c r="D37" s="126"/>
      <c r="E37" s="5"/>
      <c r="F37" s="14">
        <v>19740</v>
      </c>
      <c r="G37" s="15"/>
      <c r="H37" s="6">
        <v>17907</v>
      </c>
      <c r="I37" s="16"/>
      <c r="J37" s="14">
        <v>35742</v>
      </c>
      <c r="K37" s="15"/>
      <c r="L37" s="6">
        <v>35272</v>
      </c>
    </row>
    <row r="38" spans="1:12" ht="15.95" customHeight="1">
      <c r="A38" s="126" t="s">
        <v>24</v>
      </c>
      <c r="B38" s="126"/>
      <c r="C38" s="126"/>
      <c r="D38" s="126"/>
      <c r="E38" s="5"/>
      <c r="F38" s="10">
        <v>2038</v>
      </c>
      <c r="G38" s="15"/>
      <c r="H38" s="10">
        <v>2317</v>
      </c>
      <c r="I38" s="16"/>
      <c r="J38" s="10">
        <v>1044</v>
      </c>
      <c r="K38" s="15"/>
      <c r="L38" s="10">
        <v>829</v>
      </c>
    </row>
    <row r="39" spans="1:12" ht="15.95" customHeight="1">
      <c r="A39" s="5"/>
      <c r="B39" s="5"/>
      <c r="C39" s="5"/>
      <c r="D39" s="4"/>
      <c r="E39" s="5"/>
      <c r="F39" s="14"/>
      <c r="G39" s="15"/>
      <c r="H39" s="6"/>
      <c r="I39" s="16"/>
      <c r="J39" s="14"/>
      <c r="K39" s="15"/>
      <c r="L39" s="6"/>
    </row>
    <row r="40" spans="1:12" ht="15.95" customHeight="1">
      <c r="A40" s="121" t="s">
        <v>20</v>
      </c>
      <c r="B40" s="126"/>
      <c r="C40" s="126"/>
      <c r="D40" s="126"/>
      <c r="E40" s="5"/>
      <c r="F40" s="10">
        <f>SUM(F29:F38)</f>
        <v>1118461</v>
      </c>
      <c r="G40" s="15"/>
      <c r="H40" s="10">
        <f>SUM(H29:H38)</f>
        <v>1135892</v>
      </c>
      <c r="I40" s="16"/>
      <c r="J40" s="10">
        <f>SUM(J29:J38)</f>
        <v>1091227</v>
      </c>
      <c r="K40" s="15"/>
      <c r="L40" s="10">
        <f>SUM(L29:L38)</f>
        <v>1103203</v>
      </c>
    </row>
    <row r="41" spans="1:12" ht="15.95" customHeight="1">
      <c r="A41" s="126"/>
      <c r="B41" s="126"/>
      <c r="C41" s="126"/>
      <c r="D41" s="126"/>
      <c r="E41" s="5"/>
      <c r="F41" s="14"/>
      <c r="G41" s="15"/>
      <c r="H41" s="6"/>
      <c r="I41" s="16"/>
      <c r="J41" s="14"/>
      <c r="K41" s="15"/>
      <c r="L41" s="6"/>
    </row>
    <row r="42" spans="1:12" ht="15.95" customHeight="1" thickBot="1">
      <c r="A42" s="121" t="s">
        <v>21</v>
      </c>
      <c r="B42" s="126"/>
      <c r="C42" s="126"/>
      <c r="D42" s="126"/>
      <c r="E42" s="5"/>
      <c r="F42" s="23">
        <f>F25+F40</f>
        <v>1439396</v>
      </c>
      <c r="G42" s="15"/>
      <c r="H42" s="23">
        <f>H25+H40</f>
        <v>1463554</v>
      </c>
      <c r="I42" s="16"/>
      <c r="J42" s="23">
        <f>J25+J40</f>
        <v>1408859</v>
      </c>
      <c r="K42" s="15"/>
      <c r="L42" s="23">
        <f>L25+L40</f>
        <v>1426333</v>
      </c>
    </row>
    <row r="43" spans="1:12" ht="9" customHeight="1" thickTop="1">
      <c r="A43" s="5"/>
      <c r="B43" s="5"/>
      <c r="C43" s="5"/>
      <c r="D43" s="20"/>
      <c r="E43" s="5"/>
      <c r="F43" s="6"/>
      <c r="G43" s="15"/>
      <c r="H43" s="6"/>
      <c r="I43" s="6"/>
      <c r="J43" s="6"/>
      <c r="K43" s="6"/>
      <c r="L43" s="6"/>
    </row>
    <row r="44" spans="1:12" ht="15.95" customHeight="1">
      <c r="A44" s="5"/>
      <c r="B44" s="5"/>
      <c r="C44" s="5"/>
      <c r="D44" s="20"/>
      <c r="E44" s="5"/>
      <c r="F44" s="6"/>
      <c r="G44" s="15"/>
      <c r="H44" s="6"/>
      <c r="I44" s="6"/>
      <c r="J44" s="6"/>
      <c r="K44" s="6"/>
      <c r="L44" s="6"/>
    </row>
    <row r="45" spans="1:12" ht="15.95" customHeight="1">
      <c r="A45" s="5"/>
      <c r="B45" s="5"/>
      <c r="C45" s="5"/>
      <c r="D45" s="20"/>
      <c r="E45" s="5"/>
      <c r="F45" s="6"/>
      <c r="G45" s="15"/>
      <c r="H45" s="6"/>
      <c r="I45" s="6"/>
      <c r="J45" s="6"/>
      <c r="K45" s="6"/>
      <c r="L45" s="6"/>
    </row>
    <row r="46" spans="1:12" ht="15.95" customHeight="1">
      <c r="A46" s="5"/>
      <c r="B46" s="5"/>
      <c r="C46" s="5"/>
      <c r="D46" s="20"/>
      <c r="E46" s="5"/>
      <c r="F46" s="6"/>
      <c r="G46" s="15"/>
      <c r="H46" s="6"/>
      <c r="I46" s="6"/>
      <c r="J46" s="6"/>
      <c r="K46" s="6"/>
      <c r="L46" s="6"/>
    </row>
    <row r="47" spans="1:12" ht="15.95" customHeight="1">
      <c r="A47" s="5"/>
      <c r="B47" s="5"/>
      <c r="C47" s="5"/>
      <c r="D47" s="20"/>
      <c r="E47" s="5"/>
      <c r="F47" s="6"/>
      <c r="G47" s="15"/>
      <c r="H47" s="6"/>
      <c r="I47" s="6"/>
      <c r="J47" s="6"/>
      <c r="K47" s="6"/>
      <c r="L47" s="6"/>
    </row>
    <row r="48" spans="1:12" ht="15.95" customHeight="1">
      <c r="A48" s="5"/>
      <c r="B48" s="5"/>
      <c r="C48" s="5"/>
      <c r="D48" s="20"/>
      <c r="E48" s="5"/>
      <c r="F48" s="6"/>
      <c r="G48" s="15"/>
      <c r="H48" s="6"/>
      <c r="I48" s="6"/>
      <c r="J48" s="6"/>
      <c r="K48" s="6"/>
      <c r="L48" s="6"/>
    </row>
    <row r="49" spans="1:12" ht="15.95" customHeight="1">
      <c r="A49" s="5" t="s">
        <v>214</v>
      </c>
      <c r="B49" s="5"/>
      <c r="C49" s="5"/>
      <c r="D49" s="20"/>
      <c r="E49" s="5"/>
      <c r="F49" s="5" t="s">
        <v>214</v>
      </c>
      <c r="G49" s="15"/>
      <c r="H49" s="6"/>
      <c r="I49" s="6"/>
      <c r="J49" s="6"/>
      <c r="K49" s="6"/>
      <c r="L49" s="6"/>
    </row>
    <row r="50" spans="1:12" ht="15.95" customHeight="1">
      <c r="A50" s="5"/>
      <c r="B50" s="5"/>
      <c r="C50" s="5"/>
      <c r="D50" s="20"/>
      <c r="E50" s="5"/>
      <c r="F50" s="6"/>
      <c r="G50" s="15"/>
      <c r="H50" s="6"/>
      <c r="I50" s="6"/>
      <c r="J50" s="6"/>
      <c r="K50" s="6"/>
      <c r="L50" s="6"/>
    </row>
    <row r="51" spans="1:12" ht="11.65" customHeight="1">
      <c r="A51" s="5"/>
      <c r="B51" s="5"/>
      <c r="C51" s="5"/>
      <c r="D51" s="20"/>
      <c r="E51" s="5"/>
      <c r="F51" s="6"/>
      <c r="G51" s="15"/>
      <c r="H51" s="6"/>
      <c r="I51" s="6"/>
      <c r="J51" s="6"/>
      <c r="K51" s="6"/>
      <c r="L51" s="6"/>
    </row>
    <row r="52" spans="1:12" ht="20.100000000000001" customHeight="1">
      <c r="A52" s="150" t="s">
        <v>17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</row>
    <row r="53" spans="1:12" ht="15.95" customHeight="1">
      <c r="A53" s="3" t="str">
        <f>A1</f>
        <v>JSP Pharmaceutical Manufacturing (Thailand) Public Company Limited</v>
      </c>
      <c r="B53" s="3"/>
      <c r="C53" s="3"/>
      <c r="D53" s="4"/>
      <c r="E53" s="5"/>
      <c r="F53" s="6"/>
      <c r="G53" s="15"/>
      <c r="H53" s="6"/>
      <c r="I53" s="16"/>
      <c r="J53" s="6"/>
      <c r="K53" s="15"/>
      <c r="L53" s="7"/>
    </row>
    <row r="54" spans="1:12" ht="15.95" customHeight="1">
      <c r="A54" s="3" t="str">
        <f t="shared" ref="A54:A55" si="0">A2</f>
        <v>Statement of Financial Position</v>
      </c>
      <c r="B54" s="3"/>
      <c r="C54" s="3"/>
      <c r="D54" s="4"/>
      <c r="E54" s="5"/>
      <c r="F54" s="6"/>
      <c r="G54" s="15"/>
      <c r="H54" s="6"/>
      <c r="I54" s="16"/>
      <c r="J54" s="6"/>
      <c r="K54" s="15"/>
      <c r="L54" s="6"/>
    </row>
    <row r="55" spans="1:12" ht="15.95" customHeight="1">
      <c r="A55" s="24" t="str">
        <f t="shared" si="0"/>
        <v>As at 30 June 2026</v>
      </c>
      <c r="B55" s="24"/>
      <c r="C55" s="24"/>
      <c r="D55" s="11"/>
      <c r="E55" s="9"/>
      <c r="F55" s="10"/>
      <c r="G55" s="25"/>
      <c r="H55" s="10"/>
      <c r="I55" s="26"/>
      <c r="J55" s="10"/>
      <c r="K55" s="25"/>
      <c r="L55" s="10"/>
    </row>
    <row r="56" spans="1:12" ht="15.95" customHeight="1">
      <c r="A56" s="5"/>
      <c r="B56" s="5"/>
      <c r="C56" s="5"/>
      <c r="D56" s="4"/>
      <c r="E56" s="5"/>
      <c r="F56" s="6"/>
      <c r="G56" s="15"/>
      <c r="H56" s="6"/>
      <c r="I56" s="16"/>
      <c r="J56" s="6"/>
      <c r="K56" s="15"/>
      <c r="L56" s="6"/>
    </row>
    <row r="57" spans="1:12" ht="15.95" customHeight="1">
      <c r="A57" s="5"/>
      <c r="B57" s="5"/>
      <c r="C57" s="5"/>
      <c r="D57" s="4"/>
      <c r="E57" s="5"/>
      <c r="F57" s="6"/>
      <c r="G57" s="15"/>
      <c r="H57" s="6"/>
      <c r="I57" s="16"/>
      <c r="J57" s="6"/>
      <c r="K57" s="15"/>
      <c r="L57" s="6"/>
    </row>
    <row r="58" spans="1:12" ht="15.95" customHeight="1">
      <c r="A58" s="5"/>
      <c r="B58" s="5"/>
      <c r="C58" s="5"/>
      <c r="D58" s="123"/>
      <c r="E58" s="124"/>
      <c r="F58" s="125"/>
      <c r="G58" s="126"/>
      <c r="H58" s="127" t="s">
        <v>2</v>
      </c>
      <c r="I58" s="124"/>
      <c r="J58" s="125"/>
      <c r="K58" s="126"/>
      <c r="L58" s="127" t="s">
        <v>3</v>
      </c>
    </row>
    <row r="59" spans="1:12" ht="15.95" customHeight="1">
      <c r="A59" s="12"/>
      <c r="B59" s="5"/>
      <c r="C59" s="5"/>
      <c r="D59" s="128"/>
      <c r="E59" s="129"/>
      <c r="F59" s="13"/>
      <c r="G59" s="122"/>
      <c r="H59" s="130" t="s">
        <v>4</v>
      </c>
      <c r="I59" s="131"/>
      <c r="J59" s="13"/>
      <c r="K59" s="132"/>
      <c r="L59" s="130" t="s">
        <v>4</v>
      </c>
    </row>
    <row r="60" spans="1:12" ht="15.95" customHeight="1">
      <c r="A60" s="5"/>
      <c r="B60" s="5"/>
      <c r="C60" s="5"/>
      <c r="D60" s="123"/>
      <c r="E60" s="129"/>
      <c r="F60" s="133" t="s">
        <v>136</v>
      </c>
      <c r="G60" s="134"/>
      <c r="H60" s="133" t="s">
        <v>5</v>
      </c>
      <c r="I60" s="131"/>
      <c r="J60" s="133" t="s">
        <v>136</v>
      </c>
      <c r="K60" s="135"/>
      <c r="L60" s="136" t="s">
        <v>5</v>
      </c>
    </row>
    <row r="61" spans="1:12" ht="15.95" customHeight="1">
      <c r="A61" s="5"/>
      <c r="B61" s="5"/>
      <c r="C61" s="5"/>
      <c r="D61" s="123"/>
      <c r="E61" s="129"/>
      <c r="F61" s="136" t="str">
        <f>F9</f>
        <v>30 June</v>
      </c>
      <c r="G61" s="134"/>
      <c r="H61" s="133" t="str">
        <f>H9</f>
        <v>31 December</v>
      </c>
      <c r="I61" s="131"/>
      <c r="J61" s="136" t="str">
        <f>J9</f>
        <v>30 June</v>
      </c>
      <c r="K61" s="134"/>
      <c r="L61" s="133" t="str">
        <f>L9</f>
        <v>31 December</v>
      </c>
    </row>
    <row r="62" spans="1:12" ht="15.95" customHeight="1">
      <c r="A62" s="5"/>
      <c r="B62" s="5"/>
      <c r="C62" s="5"/>
      <c r="D62" s="123"/>
      <c r="E62" s="129"/>
      <c r="F62" s="137" t="str">
        <f>F10</f>
        <v>2026</v>
      </c>
      <c r="G62" s="134"/>
      <c r="H62" s="137" t="str">
        <f>H10</f>
        <v>2025</v>
      </c>
      <c r="I62" s="131"/>
      <c r="J62" s="137" t="str">
        <f>J10</f>
        <v>2026</v>
      </c>
      <c r="K62" s="134"/>
      <c r="L62" s="137" t="str">
        <f>L10</f>
        <v>2025</v>
      </c>
    </row>
    <row r="63" spans="1:12" ht="15.95" customHeight="1">
      <c r="A63" s="5"/>
      <c r="B63" s="5"/>
      <c r="C63" s="5"/>
      <c r="D63" s="138" t="s">
        <v>10</v>
      </c>
      <c r="E63" s="129"/>
      <c r="F63" s="139" t="s">
        <v>9</v>
      </c>
      <c r="G63" s="134"/>
      <c r="H63" s="139" t="s">
        <v>9</v>
      </c>
      <c r="I63" s="131"/>
      <c r="J63" s="139" t="s">
        <v>9</v>
      </c>
      <c r="K63" s="134"/>
      <c r="L63" s="139" t="s">
        <v>9</v>
      </c>
    </row>
    <row r="64" spans="1:12" ht="15.95" customHeight="1">
      <c r="A64" s="5"/>
      <c r="B64" s="5"/>
      <c r="C64" s="5"/>
      <c r="D64" s="140"/>
      <c r="E64" s="3"/>
      <c r="F64" s="27"/>
      <c r="G64" s="141"/>
      <c r="H64" s="28"/>
      <c r="I64" s="142"/>
      <c r="J64" s="27"/>
      <c r="K64" s="141"/>
      <c r="L64" s="28"/>
    </row>
    <row r="65" spans="1:12" ht="15.95" customHeight="1">
      <c r="A65" s="143" t="s">
        <v>25</v>
      </c>
      <c r="B65" s="121"/>
      <c r="C65" s="126"/>
      <c r="D65" s="4"/>
      <c r="E65" s="5"/>
      <c r="F65" s="14"/>
      <c r="G65" s="15"/>
      <c r="H65" s="6"/>
      <c r="I65" s="16"/>
      <c r="J65" s="14"/>
      <c r="K65" s="15"/>
      <c r="L65" s="6"/>
    </row>
    <row r="66" spans="1:12" ht="15.95" customHeight="1">
      <c r="A66" s="121"/>
      <c r="B66" s="121"/>
      <c r="C66" s="126"/>
      <c r="D66" s="4"/>
      <c r="E66" s="5"/>
      <c r="F66" s="14"/>
      <c r="G66" s="15"/>
      <c r="H66" s="6"/>
      <c r="I66" s="16"/>
      <c r="J66" s="14"/>
      <c r="K66" s="15"/>
      <c r="L66" s="6"/>
    </row>
    <row r="67" spans="1:12" ht="15.95" customHeight="1">
      <c r="A67" s="121" t="s">
        <v>26</v>
      </c>
      <c r="B67" s="121"/>
      <c r="C67" s="126"/>
      <c r="D67" s="4"/>
      <c r="E67" s="5"/>
      <c r="F67" s="14"/>
      <c r="G67" s="15"/>
      <c r="H67" s="6"/>
      <c r="I67" s="16"/>
      <c r="J67" s="14"/>
      <c r="K67" s="15"/>
      <c r="L67" s="6"/>
    </row>
    <row r="68" spans="1:12" ht="15.95" customHeight="1">
      <c r="A68" s="3"/>
      <c r="B68" s="5"/>
      <c r="C68" s="5"/>
      <c r="D68" s="4"/>
      <c r="E68" s="5"/>
      <c r="F68" s="14"/>
      <c r="G68" s="15"/>
      <c r="H68" s="6"/>
      <c r="I68" s="16"/>
      <c r="J68" s="14"/>
      <c r="K68" s="15"/>
      <c r="L68" s="6"/>
    </row>
    <row r="69" spans="1:12" ht="15.95" customHeight="1">
      <c r="A69" s="19" t="s">
        <v>175</v>
      </c>
      <c r="B69" s="5"/>
      <c r="C69" s="5"/>
      <c r="D69" s="4"/>
      <c r="E69" s="5"/>
      <c r="F69" s="14"/>
      <c r="G69" s="15"/>
      <c r="H69" s="6"/>
      <c r="I69" s="16"/>
      <c r="J69" s="14"/>
      <c r="K69" s="15"/>
      <c r="L69" s="6"/>
    </row>
    <row r="70" spans="1:12" ht="15.95" customHeight="1">
      <c r="A70" s="19" t="s">
        <v>27</v>
      </c>
      <c r="B70" s="5"/>
      <c r="C70" s="5"/>
      <c r="D70" s="4">
        <v>12</v>
      </c>
      <c r="E70" s="5"/>
      <c r="F70" s="14">
        <v>80993</v>
      </c>
      <c r="G70" s="15"/>
      <c r="H70" s="12">
        <v>47842</v>
      </c>
      <c r="I70" s="12"/>
      <c r="J70" s="14">
        <v>69951</v>
      </c>
      <c r="K70" s="12"/>
      <c r="L70" s="6">
        <v>38997</v>
      </c>
    </row>
    <row r="71" spans="1:12" ht="15.95" customHeight="1">
      <c r="A71" s="19" t="s">
        <v>28</v>
      </c>
      <c r="B71" s="5"/>
      <c r="C71" s="5"/>
      <c r="D71" s="4"/>
      <c r="E71" s="5"/>
      <c r="F71" s="14">
        <v>58259</v>
      </c>
      <c r="G71" s="15"/>
      <c r="H71" s="12">
        <v>45845</v>
      </c>
      <c r="I71" s="12"/>
      <c r="J71" s="14">
        <v>35662</v>
      </c>
      <c r="K71" s="12"/>
      <c r="L71" s="6">
        <v>26561</v>
      </c>
    </row>
    <row r="72" spans="1:12" ht="15.95" customHeight="1">
      <c r="A72" s="19" t="s">
        <v>29</v>
      </c>
      <c r="B72" s="5"/>
      <c r="C72" s="5"/>
      <c r="D72" s="4"/>
      <c r="E72" s="5"/>
      <c r="F72" s="14">
        <v>12510</v>
      </c>
      <c r="G72" s="15"/>
      <c r="H72" s="12">
        <v>15438</v>
      </c>
      <c r="I72" s="12"/>
      <c r="J72" s="14">
        <v>9453</v>
      </c>
      <c r="K72" s="12"/>
      <c r="L72" s="6">
        <v>13621</v>
      </c>
    </row>
    <row r="73" spans="1:12" ht="15.95" customHeight="1">
      <c r="A73" s="19" t="s">
        <v>30</v>
      </c>
      <c r="B73" s="5"/>
      <c r="C73" s="5"/>
      <c r="D73" s="4"/>
      <c r="E73" s="5"/>
      <c r="F73" s="14">
        <v>34495</v>
      </c>
      <c r="G73" s="15"/>
      <c r="H73" s="12">
        <v>55228</v>
      </c>
      <c r="I73" s="12"/>
      <c r="J73" s="14">
        <v>21916</v>
      </c>
      <c r="K73" s="12"/>
      <c r="L73" s="6">
        <v>40050</v>
      </c>
    </row>
    <row r="74" spans="1:12" ht="15.95" customHeight="1">
      <c r="A74" s="12" t="s">
        <v>110</v>
      </c>
      <c r="B74" s="5"/>
      <c r="C74" s="5"/>
      <c r="D74" s="20">
        <v>17.3</v>
      </c>
      <c r="E74" s="12"/>
      <c r="F74" s="14">
        <v>0</v>
      </c>
      <c r="G74" s="15"/>
      <c r="H74" s="6">
        <v>5000</v>
      </c>
      <c r="I74" s="6"/>
      <c r="J74" s="14">
        <v>0</v>
      </c>
      <c r="K74" s="6"/>
      <c r="L74" s="6">
        <v>0</v>
      </c>
    </row>
    <row r="75" spans="1:12" ht="15.95" customHeight="1">
      <c r="A75" s="19" t="s">
        <v>31</v>
      </c>
      <c r="B75" s="5"/>
      <c r="C75" s="5"/>
      <c r="D75" s="4"/>
      <c r="E75" s="5"/>
      <c r="F75" s="14"/>
      <c r="G75" s="15"/>
      <c r="H75" s="12"/>
      <c r="I75" s="12"/>
      <c r="J75" s="14"/>
      <c r="K75" s="12"/>
      <c r="L75" s="6"/>
    </row>
    <row r="76" spans="1:12" ht="15.95" customHeight="1">
      <c r="A76" s="19" t="s">
        <v>122</v>
      </c>
      <c r="B76" s="5"/>
      <c r="C76" s="5"/>
      <c r="D76" s="4">
        <v>13</v>
      </c>
      <c r="E76" s="5"/>
      <c r="F76" s="14">
        <v>45074</v>
      </c>
      <c r="G76" s="15"/>
      <c r="H76" s="12">
        <v>44353</v>
      </c>
      <c r="I76" s="12"/>
      <c r="J76" s="14">
        <v>45074</v>
      </c>
      <c r="K76" s="12"/>
      <c r="L76" s="6">
        <v>44353</v>
      </c>
    </row>
    <row r="77" spans="1:12" ht="15.95" customHeight="1">
      <c r="A77" s="19" t="s">
        <v>172</v>
      </c>
      <c r="B77" s="5"/>
      <c r="C77" s="5"/>
      <c r="D77" s="4">
        <v>14</v>
      </c>
      <c r="E77" s="5"/>
      <c r="F77" s="14">
        <v>16136</v>
      </c>
      <c r="G77" s="18"/>
      <c r="H77" s="6">
        <v>11917</v>
      </c>
      <c r="I77" s="12"/>
      <c r="J77" s="14">
        <v>5179</v>
      </c>
      <c r="K77" s="12"/>
      <c r="L77" s="6">
        <v>4918</v>
      </c>
    </row>
    <row r="78" spans="1:12" ht="15.95" customHeight="1">
      <c r="A78" s="19" t="s">
        <v>32</v>
      </c>
      <c r="C78" s="5"/>
      <c r="D78" s="4"/>
      <c r="E78" s="5"/>
      <c r="F78" s="10">
        <v>4594</v>
      </c>
      <c r="G78" s="15"/>
      <c r="H78" s="10">
        <v>10915</v>
      </c>
      <c r="I78" s="16"/>
      <c r="J78" s="10">
        <v>4041</v>
      </c>
      <c r="K78" s="15"/>
      <c r="L78" s="10">
        <v>9519</v>
      </c>
    </row>
    <row r="79" spans="1:12" ht="15.95" customHeight="1">
      <c r="A79" s="12"/>
      <c r="B79" s="5"/>
      <c r="C79" s="5"/>
      <c r="D79" s="4"/>
      <c r="E79" s="5"/>
      <c r="F79" s="14"/>
      <c r="G79" s="18"/>
      <c r="H79" s="6"/>
      <c r="I79" s="16"/>
      <c r="J79" s="14"/>
      <c r="K79" s="15"/>
      <c r="L79" s="6"/>
    </row>
    <row r="80" spans="1:12" ht="15.95" customHeight="1">
      <c r="A80" s="144" t="s">
        <v>33</v>
      </c>
      <c r="B80" s="145"/>
      <c r="C80" s="145"/>
      <c r="D80" s="145"/>
      <c r="E80" s="5"/>
      <c r="F80" s="10">
        <f>SUM(F70:F78)</f>
        <v>252061</v>
      </c>
      <c r="G80" s="15"/>
      <c r="H80" s="10">
        <f>SUM(H70:H78)</f>
        <v>236538</v>
      </c>
      <c r="I80" s="16"/>
      <c r="J80" s="10">
        <f>SUM(J70:J78)</f>
        <v>191276</v>
      </c>
      <c r="K80" s="15"/>
      <c r="L80" s="10">
        <f>SUM(L70:L78)</f>
        <v>178019</v>
      </c>
    </row>
    <row r="81" spans="1:12" ht="15.95" customHeight="1">
      <c r="A81" s="145"/>
      <c r="B81" s="145"/>
      <c r="C81" s="145"/>
      <c r="D81" s="145"/>
      <c r="E81" s="5"/>
      <c r="F81" s="14"/>
      <c r="G81" s="15"/>
      <c r="H81" s="6"/>
      <c r="I81" s="16"/>
      <c r="J81" s="14"/>
      <c r="K81" s="15"/>
      <c r="L81" s="6"/>
    </row>
    <row r="82" spans="1:12" ht="15.95" customHeight="1">
      <c r="A82" s="144" t="s">
        <v>34</v>
      </c>
      <c r="B82" s="145"/>
      <c r="C82" s="145"/>
      <c r="D82" s="145"/>
      <c r="E82" s="5"/>
      <c r="F82" s="14"/>
      <c r="G82" s="15"/>
      <c r="H82" s="6"/>
      <c r="I82" s="16"/>
      <c r="J82" s="14"/>
      <c r="K82" s="15"/>
      <c r="L82" s="6"/>
    </row>
    <row r="83" spans="1:12" ht="15.95" customHeight="1">
      <c r="A83" s="3"/>
      <c r="B83" s="5"/>
      <c r="C83" s="5"/>
      <c r="D83" s="4"/>
      <c r="E83" s="5"/>
      <c r="F83" s="14"/>
      <c r="G83" s="15"/>
      <c r="H83" s="6"/>
      <c r="I83" s="16"/>
      <c r="J83" s="14"/>
      <c r="K83" s="15"/>
      <c r="L83" s="6"/>
    </row>
    <row r="84" spans="1:12" ht="15.95" customHeight="1">
      <c r="A84" s="19" t="s">
        <v>173</v>
      </c>
      <c r="B84" s="5"/>
      <c r="C84" s="5"/>
      <c r="D84" s="4">
        <v>13</v>
      </c>
      <c r="E84" s="5"/>
      <c r="F84" s="14">
        <v>209814</v>
      </c>
      <c r="G84" s="15"/>
      <c r="H84" s="12">
        <v>232590</v>
      </c>
      <c r="I84" s="12"/>
      <c r="J84" s="14">
        <v>209814</v>
      </c>
      <c r="K84" s="12"/>
      <c r="L84" s="12">
        <v>232590</v>
      </c>
    </row>
    <row r="85" spans="1:12" ht="15.95" customHeight="1">
      <c r="A85" s="19" t="s">
        <v>174</v>
      </c>
      <c r="B85" s="5"/>
      <c r="C85" s="5"/>
      <c r="D85" s="4">
        <v>14</v>
      </c>
      <c r="E85" s="5"/>
      <c r="F85" s="14">
        <v>36011</v>
      </c>
      <c r="G85" s="18"/>
      <c r="H85" s="6">
        <v>39467</v>
      </c>
      <c r="I85" s="12"/>
      <c r="J85" s="14">
        <v>8214</v>
      </c>
      <c r="K85" s="12"/>
      <c r="L85" s="6">
        <v>6986</v>
      </c>
    </row>
    <row r="86" spans="1:12" ht="15.95" customHeight="1">
      <c r="A86" s="19" t="s">
        <v>35</v>
      </c>
      <c r="B86" s="5"/>
      <c r="C86" s="5"/>
      <c r="D86" s="4"/>
      <c r="E86" s="5"/>
      <c r="F86" s="14">
        <v>4512</v>
      </c>
      <c r="G86" s="15"/>
      <c r="H86" s="12">
        <v>6628</v>
      </c>
      <c r="I86" s="12"/>
      <c r="J86" s="14">
        <v>4512</v>
      </c>
      <c r="K86" s="12"/>
      <c r="L86" s="6">
        <v>6628</v>
      </c>
    </row>
    <row r="87" spans="1:12" ht="15.95" customHeight="1">
      <c r="A87" s="19" t="s">
        <v>135</v>
      </c>
      <c r="B87" s="5"/>
      <c r="C87" s="5"/>
      <c r="D87" s="4"/>
      <c r="E87" s="5"/>
      <c r="F87" s="14">
        <v>20309</v>
      </c>
      <c r="G87" s="15"/>
      <c r="H87" s="12">
        <v>19926</v>
      </c>
      <c r="I87" s="12"/>
      <c r="J87" s="14">
        <v>16121</v>
      </c>
      <c r="K87" s="12"/>
      <c r="L87" s="12">
        <v>16161</v>
      </c>
    </row>
    <row r="88" spans="1:12" ht="15.95" customHeight="1">
      <c r="A88" s="17" t="s">
        <v>139</v>
      </c>
      <c r="B88" s="5"/>
      <c r="D88" s="4"/>
      <c r="E88" s="5"/>
      <c r="F88" s="14">
        <v>41</v>
      </c>
      <c r="G88" s="15"/>
      <c r="H88" s="12">
        <v>157</v>
      </c>
      <c r="I88" s="12"/>
      <c r="J88" s="14">
        <v>0</v>
      </c>
      <c r="K88" s="12"/>
      <c r="L88" s="6">
        <v>0</v>
      </c>
    </row>
    <row r="89" spans="1:12" ht="15.95" customHeight="1">
      <c r="A89" s="19" t="s">
        <v>36</v>
      </c>
      <c r="B89" s="5"/>
      <c r="C89" s="5"/>
      <c r="D89" s="4"/>
      <c r="E89" s="5"/>
      <c r="F89" s="10">
        <v>1276</v>
      </c>
      <c r="G89" s="15"/>
      <c r="H89" s="10">
        <v>1252</v>
      </c>
      <c r="I89" s="16"/>
      <c r="J89" s="10">
        <v>1276</v>
      </c>
      <c r="K89" s="15"/>
      <c r="L89" s="10">
        <v>1252</v>
      </c>
    </row>
    <row r="90" spans="1:12" ht="15.95" customHeight="1">
      <c r="A90" s="5"/>
      <c r="B90" s="5"/>
      <c r="C90" s="5"/>
      <c r="D90" s="4"/>
      <c r="E90" s="5"/>
      <c r="F90" s="14"/>
      <c r="G90" s="15"/>
      <c r="H90" s="6"/>
      <c r="I90" s="18"/>
      <c r="J90" s="14"/>
      <c r="K90" s="18"/>
      <c r="L90" s="6"/>
    </row>
    <row r="91" spans="1:12" ht="15.95" customHeight="1">
      <c r="A91" s="144" t="s">
        <v>37</v>
      </c>
      <c r="B91" s="145"/>
      <c r="C91" s="145"/>
      <c r="D91" s="4"/>
      <c r="E91" s="5"/>
      <c r="F91" s="10">
        <f>SUM(F84:F89)</f>
        <v>271963</v>
      </c>
      <c r="G91" s="15"/>
      <c r="H91" s="10">
        <f>SUM(H84:H89)</f>
        <v>300020</v>
      </c>
      <c r="I91" s="16"/>
      <c r="J91" s="10">
        <f>SUM(J84:J89)</f>
        <v>239937</v>
      </c>
      <c r="K91" s="15"/>
      <c r="L91" s="10">
        <f>SUM(L84:L89)</f>
        <v>263617</v>
      </c>
    </row>
    <row r="92" spans="1:12" ht="15.95" customHeight="1">
      <c r="A92" s="145"/>
      <c r="B92" s="145"/>
      <c r="C92" s="145"/>
      <c r="D92" s="4"/>
      <c r="E92" s="5"/>
      <c r="F92" s="14"/>
      <c r="G92" s="15"/>
      <c r="H92" s="6"/>
      <c r="I92" s="18"/>
      <c r="J92" s="14"/>
      <c r="K92" s="18"/>
      <c r="L92" s="6"/>
    </row>
    <row r="93" spans="1:12" ht="15.95" customHeight="1">
      <c r="A93" s="144" t="s">
        <v>38</v>
      </c>
      <c r="B93" s="145"/>
      <c r="C93" s="145"/>
      <c r="D93" s="4"/>
      <c r="E93" s="5"/>
      <c r="F93" s="10">
        <f>F80+F91</f>
        <v>524024</v>
      </c>
      <c r="G93" s="15"/>
      <c r="H93" s="10">
        <f>H80+H91</f>
        <v>536558</v>
      </c>
      <c r="I93" s="16"/>
      <c r="J93" s="10">
        <f>J80+J91</f>
        <v>431213</v>
      </c>
      <c r="K93" s="15"/>
      <c r="L93" s="10">
        <f>L80+L91</f>
        <v>441636</v>
      </c>
    </row>
    <row r="94" spans="1:12" ht="9" customHeight="1">
      <c r="A94" s="3"/>
      <c r="B94" s="3"/>
      <c r="C94" s="5"/>
      <c r="D94" s="4"/>
      <c r="E94" s="5"/>
      <c r="F94" s="6"/>
      <c r="G94" s="15"/>
      <c r="H94" s="6"/>
      <c r="I94" s="16"/>
      <c r="J94" s="6"/>
      <c r="K94" s="15"/>
      <c r="L94" s="6"/>
    </row>
    <row r="95" spans="1:12" ht="15.95" customHeight="1">
      <c r="A95" s="3"/>
      <c r="B95" s="3"/>
      <c r="C95" s="5"/>
      <c r="D95" s="4"/>
      <c r="E95" s="5"/>
      <c r="F95" s="6"/>
      <c r="G95" s="15"/>
      <c r="H95" s="6"/>
      <c r="I95" s="16"/>
      <c r="J95" s="6"/>
      <c r="K95" s="15"/>
      <c r="L95" s="6"/>
    </row>
    <row r="96" spans="1:12" ht="15.95" customHeight="1">
      <c r="A96" s="3"/>
      <c r="B96" s="3"/>
      <c r="C96" s="5"/>
      <c r="D96" s="4"/>
      <c r="E96" s="5"/>
      <c r="F96" s="6"/>
      <c r="G96" s="15"/>
      <c r="H96" s="6"/>
      <c r="I96" s="16"/>
      <c r="J96" s="6"/>
      <c r="K96" s="15"/>
      <c r="L96" s="6"/>
    </row>
    <row r="97" spans="1:12" ht="15.95" customHeight="1">
      <c r="A97" s="3"/>
      <c r="B97" s="3"/>
      <c r="C97" s="5"/>
      <c r="D97" s="4"/>
      <c r="E97" s="5"/>
      <c r="F97" s="6"/>
      <c r="G97" s="15"/>
      <c r="H97" s="6"/>
      <c r="I97" s="16"/>
      <c r="J97" s="6"/>
      <c r="K97" s="15"/>
      <c r="L97" s="6"/>
    </row>
    <row r="98" spans="1:12" ht="15.95" customHeight="1">
      <c r="A98" s="3"/>
      <c r="B98" s="3"/>
      <c r="C98" s="5"/>
      <c r="D98" s="4"/>
      <c r="E98" s="5"/>
      <c r="F98" s="6"/>
      <c r="G98" s="15"/>
      <c r="H98" s="6"/>
      <c r="I98" s="16"/>
      <c r="J98" s="6"/>
      <c r="K98" s="15"/>
      <c r="L98" s="6"/>
    </row>
    <row r="99" spans="1:12" ht="15.95" customHeight="1">
      <c r="A99" s="3"/>
      <c r="B99" s="3"/>
      <c r="C99" s="5"/>
      <c r="D99" s="4"/>
      <c r="E99" s="5"/>
      <c r="F99" s="6"/>
      <c r="G99" s="15"/>
      <c r="H99" s="6"/>
      <c r="I99" s="16"/>
      <c r="J99" s="6"/>
      <c r="K99" s="15"/>
      <c r="L99" s="6"/>
    </row>
    <row r="100" spans="1:12" ht="15.95" customHeight="1">
      <c r="A100" s="3"/>
      <c r="B100" s="3"/>
      <c r="C100" s="5"/>
      <c r="D100" s="4"/>
      <c r="E100" s="5"/>
      <c r="F100" s="6"/>
      <c r="G100" s="15"/>
      <c r="H100" s="6"/>
      <c r="I100" s="16"/>
      <c r="J100" s="6"/>
      <c r="K100" s="15"/>
      <c r="L100" s="6"/>
    </row>
    <row r="101" spans="1:12" ht="15.95" customHeight="1">
      <c r="A101" s="3"/>
      <c r="B101" s="3"/>
      <c r="C101" s="5"/>
      <c r="D101" s="4"/>
      <c r="E101" s="5"/>
      <c r="F101" s="6"/>
      <c r="G101" s="15"/>
      <c r="H101" s="6"/>
      <c r="I101" s="16"/>
      <c r="J101" s="6"/>
      <c r="K101" s="15"/>
      <c r="L101" s="6"/>
    </row>
    <row r="102" spans="1:12" ht="15.95" customHeight="1">
      <c r="A102" s="3"/>
      <c r="B102" s="3"/>
      <c r="C102" s="5"/>
      <c r="D102" s="4"/>
      <c r="E102" s="5"/>
      <c r="F102" s="6"/>
      <c r="G102" s="15"/>
      <c r="H102" s="6"/>
      <c r="I102" s="16"/>
      <c r="J102" s="6"/>
      <c r="K102" s="15"/>
      <c r="L102" s="6"/>
    </row>
    <row r="103" spans="1:12" ht="11.65" customHeight="1">
      <c r="A103" s="3"/>
      <c r="B103" s="3"/>
      <c r="C103" s="5"/>
      <c r="D103" s="4"/>
      <c r="E103" s="5"/>
      <c r="F103" s="6"/>
      <c r="G103" s="15"/>
      <c r="H103" s="6"/>
      <c r="I103" s="16"/>
      <c r="J103" s="6"/>
      <c r="K103" s="15"/>
      <c r="L103" s="6"/>
    </row>
    <row r="104" spans="1:12" ht="20.100000000000001" customHeight="1">
      <c r="A104" s="150" t="str">
        <f>A52</f>
        <v>The accompanying condensed notes to the interim financial information are an integral part of this interim financial information.</v>
      </c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</row>
    <row r="105" spans="1:12" ht="15.95" customHeight="1">
      <c r="A105" s="3" t="str">
        <f t="shared" ref="A105:A107" si="1">A1</f>
        <v>JSP Pharmaceutical Manufacturing (Thailand) Public Company Limited</v>
      </c>
      <c r="B105" s="3"/>
      <c r="C105" s="3"/>
      <c r="D105" s="4"/>
      <c r="E105" s="5"/>
      <c r="F105" s="6"/>
      <c r="G105" s="15"/>
      <c r="H105" s="6"/>
      <c r="I105" s="16"/>
      <c r="J105" s="6"/>
      <c r="K105" s="15"/>
      <c r="L105" s="7"/>
    </row>
    <row r="106" spans="1:12" ht="15.95" customHeight="1">
      <c r="A106" s="3" t="str">
        <f t="shared" si="1"/>
        <v>Statement of Financial Position</v>
      </c>
      <c r="B106" s="3"/>
      <c r="C106" s="3"/>
      <c r="D106" s="4"/>
      <c r="E106" s="5"/>
      <c r="F106" s="6"/>
      <c r="G106" s="15"/>
      <c r="H106" s="6"/>
      <c r="I106" s="16"/>
      <c r="J106" s="6"/>
      <c r="K106" s="15"/>
      <c r="L106" s="6"/>
    </row>
    <row r="107" spans="1:12" ht="15.95" customHeight="1">
      <c r="A107" s="24" t="str">
        <f t="shared" si="1"/>
        <v>As at 30 June 2026</v>
      </c>
      <c r="B107" s="24"/>
      <c r="C107" s="24"/>
      <c r="D107" s="11"/>
      <c r="E107" s="9"/>
      <c r="F107" s="10"/>
      <c r="G107" s="25"/>
      <c r="H107" s="10"/>
      <c r="I107" s="26"/>
      <c r="J107" s="10"/>
      <c r="K107" s="25"/>
      <c r="L107" s="10"/>
    </row>
    <row r="108" spans="1:12" ht="15.95" customHeight="1">
      <c r="A108" s="5"/>
      <c r="B108" s="5"/>
      <c r="C108" s="5"/>
      <c r="D108" s="4"/>
      <c r="E108" s="5"/>
      <c r="F108" s="6"/>
      <c r="G108" s="15"/>
      <c r="H108" s="6"/>
      <c r="I108" s="16"/>
      <c r="J108" s="6"/>
      <c r="K108" s="15"/>
      <c r="L108" s="6"/>
    </row>
    <row r="109" spans="1:12" ht="15.95" customHeight="1">
      <c r="A109" s="5"/>
      <c r="B109" s="5"/>
      <c r="C109" s="5"/>
      <c r="D109" s="4"/>
      <c r="E109" s="5"/>
      <c r="F109" s="6"/>
      <c r="G109" s="15"/>
      <c r="H109" s="6"/>
      <c r="I109" s="16"/>
      <c r="J109" s="6"/>
      <c r="K109" s="15"/>
      <c r="L109" s="6"/>
    </row>
    <row r="110" spans="1:12" ht="15.95" customHeight="1">
      <c r="A110" s="5"/>
      <c r="B110" s="5"/>
      <c r="C110" s="5"/>
      <c r="D110" s="123"/>
      <c r="E110" s="124"/>
      <c r="F110" s="125"/>
      <c r="G110" s="126"/>
      <c r="H110" s="127" t="s">
        <v>2</v>
      </c>
      <c r="I110" s="124"/>
      <c r="J110" s="125"/>
      <c r="K110" s="126"/>
      <c r="L110" s="127" t="s">
        <v>3</v>
      </c>
    </row>
    <row r="111" spans="1:12" ht="15.95" customHeight="1">
      <c r="A111" s="12"/>
      <c r="B111" s="5"/>
      <c r="C111" s="5"/>
      <c r="D111" s="128"/>
      <c r="E111" s="129"/>
      <c r="F111" s="13"/>
      <c r="G111" s="122"/>
      <c r="H111" s="130" t="s">
        <v>4</v>
      </c>
      <c r="I111" s="131"/>
      <c r="J111" s="13"/>
      <c r="K111" s="132"/>
      <c r="L111" s="130" t="s">
        <v>4</v>
      </c>
    </row>
    <row r="112" spans="1:12" ht="15.95" customHeight="1">
      <c r="A112" s="5"/>
      <c r="B112" s="5"/>
      <c r="C112" s="5"/>
      <c r="D112" s="123"/>
      <c r="E112" s="129"/>
      <c r="F112" s="133" t="s">
        <v>136</v>
      </c>
      <c r="G112" s="134"/>
      <c r="H112" s="133" t="s">
        <v>5</v>
      </c>
      <c r="I112" s="131"/>
      <c r="J112" s="133" t="s">
        <v>136</v>
      </c>
      <c r="K112" s="135"/>
      <c r="L112" s="136" t="s">
        <v>5</v>
      </c>
    </row>
    <row r="113" spans="1:12" ht="15.95" customHeight="1">
      <c r="A113" s="5"/>
      <c r="B113" s="5"/>
      <c r="C113" s="5"/>
      <c r="D113" s="123"/>
      <c r="E113" s="129"/>
      <c r="F113" s="136" t="str">
        <f>F9</f>
        <v>30 June</v>
      </c>
      <c r="G113" s="134"/>
      <c r="H113" s="133" t="str">
        <f>H9</f>
        <v>31 December</v>
      </c>
      <c r="I113" s="131"/>
      <c r="J113" s="136" t="str">
        <f>J9</f>
        <v>30 June</v>
      </c>
      <c r="K113" s="134"/>
      <c r="L113" s="133" t="str">
        <f>L9</f>
        <v>31 December</v>
      </c>
    </row>
    <row r="114" spans="1:12" ht="15.95" customHeight="1">
      <c r="A114" s="5"/>
      <c r="B114" s="5"/>
      <c r="C114" s="5"/>
      <c r="D114" s="123"/>
      <c r="E114" s="129"/>
      <c r="F114" s="137" t="str">
        <f>F10</f>
        <v>2026</v>
      </c>
      <c r="G114" s="134"/>
      <c r="H114" s="137" t="str">
        <f>H10</f>
        <v>2025</v>
      </c>
      <c r="I114" s="131"/>
      <c r="J114" s="137" t="str">
        <f>J10</f>
        <v>2026</v>
      </c>
      <c r="K114" s="134"/>
      <c r="L114" s="137" t="str">
        <f>L10</f>
        <v>2025</v>
      </c>
    </row>
    <row r="115" spans="1:12" ht="15.95" customHeight="1">
      <c r="A115" s="5"/>
      <c r="B115" s="5"/>
      <c r="C115" s="5"/>
      <c r="D115" s="138" t="s">
        <v>141</v>
      </c>
      <c r="E115" s="129"/>
      <c r="F115" s="139" t="s">
        <v>9</v>
      </c>
      <c r="G115" s="134"/>
      <c r="H115" s="139" t="s">
        <v>9</v>
      </c>
      <c r="I115" s="131"/>
      <c r="J115" s="139" t="s">
        <v>9</v>
      </c>
      <c r="K115" s="134"/>
      <c r="L115" s="139" t="s">
        <v>9</v>
      </c>
    </row>
    <row r="116" spans="1:12" ht="15.95" customHeight="1">
      <c r="A116" s="5"/>
      <c r="B116" s="5"/>
      <c r="C116" s="5"/>
      <c r="D116" s="140"/>
      <c r="E116" s="3"/>
      <c r="F116" s="27"/>
      <c r="G116" s="141"/>
      <c r="H116" s="28"/>
      <c r="I116" s="142"/>
      <c r="J116" s="27"/>
      <c r="K116" s="141"/>
      <c r="L116" s="28"/>
    </row>
    <row r="117" spans="1:12" ht="15.95" customHeight="1">
      <c r="A117" s="144" t="s">
        <v>111</v>
      </c>
      <c r="B117" s="145"/>
      <c r="C117" s="145"/>
      <c r="D117" s="145"/>
      <c r="E117" s="5"/>
      <c r="F117" s="14"/>
      <c r="G117" s="15"/>
      <c r="H117" s="6"/>
      <c r="I117" s="16"/>
      <c r="J117" s="14"/>
      <c r="K117" s="15"/>
      <c r="L117" s="6"/>
    </row>
    <row r="118" spans="1:12" ht="15.95" customHeight="1">
      <c r="A118" s="145"/>
      <c r="B118" s="145"/>
      <c r="C118" s="145"/>
      <c r="D118" s="145"/>
      <c r="E118" s="5"/>
      <c r="F118" s="5"/>
      <c r="G118" s="5"/>
      <c r="H118" s="145"/>
      <c r="I118" s="16"/>
      <c r="J118" s="14"/>
      <c r="K118" s="15"/>
      <c r="L118" s="6"/>
    </row>
    <row r="119" spans="1:12" ht="15.95" customHeight="1">
      <c r="A119" s="144" t="s">
        <v>39</v>
      </c>
      <c r="B119" s="145"/>
      <c r="C119" s="145"/>
      <c r="D119" s="145"/>
      <c r="E119" s="5"/>
      <c r="F119" s="29"/>
      <c r="G119" s="5"/>
      <c r="H119" s="145"/>
      <c r="I119" s="16"/>
      <c r="J119" s="14"/>
      <c r="K119" s="15"/>
      <c r="L119" s="6"/>
    </row>
    <row r="120" spans="1:12" ht="15.95" customHeight="1">
      <c r="A120" s="3"/>
      <c r="B120" s="5"/>
      <c r="C120" s="5"/>
      <c r="D120" s="4"/>
      <c r="E120" s="5"/>
      <c r="F120" s="12"/>
      <c r="G120" s="12"/>
      <c r="H120" s="145"/>
      <c r="I120" s="16"/>
      <c r="J120" s="14"/>
      <c r="K120" s="15"/>
      <c r="L120" s="6"/>
    </row>
    <row r="121" spans="1:12" ht="15.95" customHeight="1">
      <c r="A121" s="12" t="s">
        <v>40</v>
      </c>
      <c r="B121" s="145"/>
      <c r="C121" s="5"/>
      <c r="D121" s="4"/>
      <c r="E121" s="5"/>
      <c r="F121" s="14"/>
      <c r="G121" s="15"/>
      <c r="H121" s="6"/>
      <c r="I121" s="16"/>
      <c r="J121" s="14"/>
      <c r="K121" s="15"/>
      <c r="L121" s="6"/>
    </row>
    <row r="122" spans="1:12" ht="15.95" customHeight="1">
      <c r="A122" s="145"/>
      <c r="B122" s="12" t="s">
        <v>41</v>
      </c>
      <c r="C122" s="5"/>
      <c r="D122" s="4"/>
      <c r="E122" s="5"/>
      <c r="F122" s="30"/>
      <c r="G122" s="12"/>
      <c r="H122" s="12"/>
      <c r="I122" s="12"/>
      <c r="J122" s="30"/>
      <c r="K122" s="12"/>
      <c r="L122" s="12"/>
    </row>
    <row r="123" spans="1:12" ht="15.95" customHeight="1">
      <c r="A123" s="5"/>
      <c r="B123" s="146" t="s">
        <v>42</v>
      </c>
      <c r="C123" s="145"/>
      <c r="D123" s="145"/>
      <c r="E123" s="5"/>
      <c r="F123" s="30"/>
      <c r="G123" s="12"/>
      <c r="H123" s="12"/>
      <c r="I123" s="12"/>
      <c r="J123" s="30"/>
      <c r="K123" s="12"/>
      <c r="L123" s="12"/>
    </row>
    <row r="124" spans="1:12" ht="15.95" customHeight="1" thickBot="1">
      <c r="A124" s="5"/>
      <c r="B124" s="145"/>
      <c r="C124" s="12" t="s">
        <v>43</v>
      </c>
      <c r="D124" s="145"/>
      <c r="E124" s="5"/>
      <c r="F124" s="23">
        <v>355931</v>
      </c>
      <c r="G124" s="15"/>
      <c r="H124" s="23">
        <v>355931</v>
      </c>
      <c r="I124" s="16"/>
      <c r="J124" s="23">
        <v>355931</v>
      </c>
      <c r="K124" s="15"/>
      <c r="L124" s="23">
        <v>355931</v>
      </c>
    </row>
    <row r="125" spans="1:12" ht="15.95" customHeight="1" thickTop="1">
      <c r="A125" s="3"/>
      <c r="B125" s="5"/>
      <c r="C125" s="5"/>
      <c r="D125" s="4"/>
      <c r="E125" s="5"/>
      <c r="F125" s="14"/>
      <c r="G125" s="15"/>
      <c r="H125" s="6"/>
      <c r="I125" s="16"/>
      <c r="J125" s="6"/>
      <c r="K125" s="15"/>
      <c r="L125" s="6"/>
    </row>
    <row r="126" spans="1:12" ht="15.95" customHeight="1">
      <c r="A126" s="5"/>
      <c r="B126" s="12" t="s">
        <v>44</v>
      </c>
      <c r="C126" s="145"/>
      <c r="D126" s="145"/>
      <c r="E126" s="5"/>
      <c r="F126" s="30"/>
      <c r="G126" s="12"/>
      <c r="H126" s="12"/>
      <c r="I126" s="12"/>
      <c r="J126" s="12"/>
      <c r="K126" s="12"/>
      <c r="L126" s="12"/>
    </row>
    <row r="127" spans="1:12" ht="15.95" customHeight="1">
      <c r="A127" s="5"/>
      <c r="B127" s="146" t="s">
        <v>45</v>
      </c>
      <c r="C127" s="145"/>
      <c r="D127" s="145"/>
      <c r="E127" s="5"/>
      <c r="F127" s="30"/>
      <c r="G127" s="12"/>
      <c r="H127" s="12"/>
      <c r="I127" s="12"/>
      <c r="J127" s="12"/>
      <c r="K127" s="12"/>
      <c r="L127" s="12"/>
    </row>
    <row r="128" spans="1:12" ht="15.95" customHeight="1">
      <c r="A128" s="5"/>
      <c r="B128" s="145"/>
      <c r="C128" s="12" t="s">
        <v>46</v>
      </c>
      <c r="D128" s="145"/>
      <c r="E128" s="5"/>
      <c r="F128" s="12">
        <v>237287</v>
      </c>
      <c r="G128" s="15"/>
      <c r="H128" s="12">
        <v>237287</v>
      </c>
      <c r="I128" s="12"/>
      <c r="J128" s="12">
        <v>237287</v>
      </c>
      <c r="K128" s="12"/>
      <c r="L128" s="12">
        <v>237287</v>
      </c>
    </row>
    <row r="129" spans="1:12" ht="15.95" customHeight="1">
      <c r="A129" s="5" t="s">
        <v>112</v>
      </c>
      <c r="B129" s="145"/>
      <c r="C129" s="12"/>
      <c r="D129" s="145"/>
      <c r="E129" s="5"/>
      <c r="F129" s="12">
        <v>722930</v>
      </c>
      <c r="G129" s="15"/>
      <c r="H129" s="12">
        <v>722930</v>
      </c>
      <c r="I129" s="12"/>
      <c r="J129" s="12">
        <v>722930</v>
      </c>
      <c r="K129" s="12"/>
      <c r="L129" s="12">
        <v>722930</v>
      </c>
    </row>
    <row r="130" spans="1:12" ht="15.95" customHeight="1">
      <c r="A130" s="19" t="s">
        <v>190</v>
      </c>
      <c r="B130" s="5"/>
      <c r="C130" s="5"/>
      <c r="D130" s="4"/>
      <c r="E130" s="5"/>
      <c r="F130" s="12"/>
      <c r="G130" s="15"/>
    </row>
    <row r="131" spans="1:12" ht="15.95" customHeight="1">
      <c r="A131" s="19"/>
      <c r="B131" s="5" t="s">
        <v>191</v>
      </c>
      <c r="C131" s="5"/>
      <c r="D131" s="4"/>
      <c r="E131" s="5"/>
      <c r="F131" s="12">
        <v>-130349</v>
      </c>
      <c r="G131" s="15"/>
      <c r="H131" s="12">
        <v>-130349</v>
      </c>
      <c r="I131" s="12"/>
      <c r="J131" s="12">
        <v>-11539</v>
      </c>
      <c r="K131" s="12"/>
      <c r="L131" s="12">
        <v>-11539</v>
      </c>
    </row>
    <row r="132" spans="1:12" ht="15.95" customHeight="1">
      <c r="A132" s="19" t="s">
        <v>140</v>
      </c>
      <c r="B132" s="5"/>
      <c r="C132" s="5"/>
      <c r="D132" s="4"/>
      <c r="E132" s="5"/>
      <c r="F132" s="12"/>
      <c r="G132" s="15"/>
    </row>
    <row r="133" spans="1:12" ht="15.95" customHeight="1">
      <c r="A133" s="19"/>
      <c r="B133" s="19" t="s">
        <v>149</v>
      </c>
      <c r="C133" s="5"/>
      <c r="D133" s="147">
        <v>10</v>
      </c>
      <c r="E133" s="5"/>
      <c r="F133" s="12">
        <v>5228</v>
      </c>
      <c r="G133" s="15"/>
      <c r="H133" s="6">
        <v>7997</v>
      </c>
      <c r="I133" s="12"/>
      <c r="J133" s="6">
        <v>0</v>
      </c>
      <c r="K133" s="12"/>
      <c r="L133" s="6">
        <v>0</v>
      </c>
    </row>
    <row r="134" spans="1:12" ht="15.95" customHeight="1">
      <c r="A134" s="12" t="s">
        <v>47</v>
      </c>
      <c r="B134" s="12"/>
      <c r="C134" s="12"/>
      <c r="D134" s="148"/>
      <c r="E134" s="5"/>
      <c r="F134" s="14"/>
      <c r="G134" s="15"/>
      <c r="H134" s="6"/>
      <c r="I134" s="16"/>
      <c r="J134" s="6"/>
      <c r="K134" s="15"/>
      <c r="L134" s="6"/>
    </row>
    <row r="135" spans="1:12" ht="15.95" customHeight="1">
      <c r="A135" s="12"/>
      <c r="B135" s="12" t="s">
        <v>48</v>
      </c>
      <c r="C135" s="12"/>
      <c r="D135" s="145"/>
      <c r="E135" s="5"/>
      <c r="F135" s="14"/>
      <c r="G135" s="15"/>
      <c r="H135" s="6"/>
      <c r="I135" s="16"/>
      <c r="J135" s="6"/>
      <c r="K135" s="15"/>
      <c r="L135" s="6"/>
    </row>
    <row r="136" spans="1:12" ht="15.95" customHeight="1">
      <c r="A136" s="12"/>
      <c r="B136" s="146" t="s">
        <v>49</v>
      </c>
      <c r="C136" s="12"/>
      <c r="D136" s="145"/>
      <c r="E136" s="5"/>
      <c r="F136" s="12">
        <v>3049</v>
      </c>
      <c r="G136" s="15"/>
      <c r="H136" s="12">
        <v>3049</v>
      </c>
      <c r="I136" s="12"/>
      <c r="J136" s="12">
        <v>3049</v>
      </c>
      <c r="K136" s="12"/>
      <c r="L136" s="12">
        <v>3049</v>
      </c>
    </row>
    <row r="137" spans="1:12" ht="15.95" customHeight="1">
      <c r="A137" s="12"/>
      <c r="B137" s="12" t="s">
        <v>50</v>
      </c>
      <c r="C137" s="12"/>
      <c r="D137" s="145"/>
      <c r="E137" s="5"/>
      <c r="F137" s="31">
        <v>55870</v>
      </c>
      <c r="G137" s="18"/>
      <c r="H137" s="31">
        <v>67690</v>
      </c>
      <c r="I137" s="12"/>
      <c r="J137" s="31">
        <v>25919</v>
      </c>
      <c r="K137" s="12"/>
      <c r="L137" s="31">
        <v>32970</v>
      </c>
    </row>
    <row r="138" spans="1:12" ht="15.95" customHeight="1">
      <c r="A138" s="3"/>
      <c r="B138" s="5"/>
      <c r="C138" s="5"/>
      <c r="D138" s="4"/>
      <c r="E138" s="5"/>
      <c r="F138" s="14"/>
      <c r="G138" s="15"/>
      <c r="H138" s="6"/>
      <c r="I138" s="16"/>
      <c r="J138" s="6"/>
      <c r="K138" s="15"/>
      <c r="L138" s="6"/>
    </row>
    <row r="139" spans="1:12" ht="15.95" customHeight="1">
      <c r="A139" s="144" t="s">
        <v>52</v>
      </c>
      <c r="B139" s="144"/>
      <c r="C139" s="12"/>
      <c r="D139" s="145"/>
      <c r="E139" s="5"/>
    </row>
    <row r="140" spans="1:12" ht="15.95" customHeight="1">
      <c r="A140" s="144"/>
      <c r="B140" s="144" t="s">
        <v>53</v>
      </c>
      <c r="C140" s="12"/>
      <c r="D140" s="145"/>
      <c r="E140" s="5"/>
      <c r="F140" s="14">
        <f>SUM(F128:F137)</f>
        <v>894015</v>
      </c>
      <c r="G140" s="6"/>
      <c r="H140" s="6">
        <f>SUM(H128:H137)</f>
        <v>908604</v>
      </c>
      <c r="I140" s="6"/>
      <c r="J140" s="6">
        <f>SUM(J128:J137)</f>
        <v>977646</v>
      </c>
      <c r="K140" s="6"/>
      <c r="L140" s="6">
        <f>SUM(L128:L137)</f>
        <v>984697</v>
      </c>
    </row>
    <row r="141" spans="1:12" ht="15.95" customHeight="1">
      <c r="A141" s="12" t="s">
        <v>51</v>
      </c>
      <c r="B141" s="145"/>
      <c r="C141" s="145"/>
      <c r="D141" s="145"/>
      <c r="E141" s="5"/>
      <c r="F141" s="10">
        <v>21357</v>
      </c>
      <c r="G141" s="18"/>
      <c r="H141" s="31">
        <v>18392</v>
      </c>
      <c r="I141" s="12"/>
      <c r="J141" s="10">
        <v>0</v>
      </c>
      <c r="K141" s="12"/>
      <c r="L141" s="10">
        <v>0</v>
      </c>
    </row>
    <row r="142" spans="1:12" ht="15.95" customHeight="1">
      <c r="A142" s="3"/>
      <c r="B142" s="5"/>
      <c r="C142" s="5"/>
      <c r="D142" s="4"/>
      <c r="E142" s="5"/>
      <c r="F142" s="14"/>
      <c r="G142" s="15"/>
      <c r="H142" s="6"/>
      <c r="I142" s="16"/>
      <c r="J142" s="6"/>
      <c r="K142" s="15"/>
      <c r="L142" s="6"/>
    </row>
    <row r="143" spans="1:12" ht="15.95" customHeight="1">
      <c r="A143" s="144" t="s">
        <v>54</v>
      </c>
      <c r="B143" s="145"/>
      <c r="C143" s="145"/>
      <c r="D143" s="145"/>
      <c r="E143" s="5"/>
      <c r="F143" s="10">
        <f>SUM(F140:F141)</f>
        <v>915372</v>
      </c>
      <c r="G143" s="18"/>
      <c r="H143" s="10">
        <f>SUM(H140:H141)</f>
        <v>926996</v>
      </c>
      <c r="I143" s="18"/>
      <c r="J143" s="10">
        <f>SUM(J140:J141)</f>
        <v>977646</v>
      </c>
      <c r="K143" s="18"/>
      <c r="L143" s="10">
        <f>SUM(L140:L141)</f>
        <v>984697</v>
      </c>
    </row>
    <row r="144" spans="1:12" ht="15.95" customHeight="1">
      <c r="A144" s="145"/>
      <c r="B144" s="145"/>
      <c r="C144" s="145"/>
      <c r="D144" s="145"/>
      <c r="E144" s="5"/>
      <c r="F144" s="14"/>
      <c r="G144" s="15"/>
      <c r="H144" s="6"/>
      <c r="I144" s="16"/>
      <c r="J144" s="6"/>
      <c r="K144" s="15"/>
      <c r="L144" s="6"/>
    </row>
    <row r="145" spans="1:12" ht="15.95" customHeight="1" thickBot="1">
      <c r="A145" s="144" t="s">
        <v>55</v>
      </c>
      <c r="B145" s="145"/>
      <c r="C145" s="145"/>
      <c r="D145" s="145"/>
      <c r="E145" s="5"/>
      <c r="F145" s="23">
        <f>F93+F143</f>
        <v>1439396</v>
      </c>
      <c r="G145" s="15"/>
      <c r="H145" s="23">
        <f>H93+H143</f>
        <v>1463554</v>
      </c>
      <c r="I145" s="15"/>
      <c r="J145" s="23">
        <f>J93+J143</f>
        <v>1408859</v>
      </c>
      <c r="K145" s="15"/>
      <c r="L145" s="23">
        <f>L93+L143</f>
        <v>1426333</v>
      </c>
    </row>
    <row r="146" spans="1:12" ht="15.95" customHeight="1" thickTop="1">
      <c r="A146" s="12"/>
      <c r="B146" s="12"/>
      <c r="C146" s="12"/>
      <c r="D146" s="12"/>
      <c r="E146" s="12"/>
      <c r="F146" s="22"/>
      <c r="G146" s="5"/>
      <c r="H146" s="22"/>
      <c r="I146" s="4"/>
      <c r="J146" s="22"/>
      <c r="K146" s="5"/>
      <c r="L146" s="22"/>
    </row>
    <row r="147" spans="1:12" ht="15.95" customHeight="1">
      <c r="A147" s="12"/>
      <c r="B147" s="12"/>
      <c r="C147" s="12"/>
      <c r="D147" s="12"/>
      <c r="E147" s="12"/>
      <c r="F147" s="22"/>
      <c r="G147" s="5"/>
      <c r="H147" s="22"/>
      <c r="I147" s="4"/>
      <c r="J147" s="22"/>
      <c r="K147" s="5"/>
      <c r="L147" s="22"/>
    </row>
    <row r="148" spans="1:12" ht="15.95" customHeight="1">
      <c r="A148" s="12"/>
      <c r="B148" s="12"/>
      <c r="C148" s="12"/>
      <c r="D148" s="12"/>
      <c r="E148" s="12"/>
      <c r="F148" s="22"/>
      <c r="G148" s="5"/>
      <c r="H148" s="22"/>
      <c r="I148" s="4"/>
      <c r="J148" s="22"/>
      <c r="K148" s="5"/>
      <c r="L148" s="22"/>
    </row>
    <row r="149" spans="1:12" ht="15.95" customHeight="1">
      <c r="A149" s="12"/>
      <c r="B149" s="12"/>
      <c r="C149" s="12"/>
      <c r="D149" s="12"/>
      <c r="E149" s="12"/>
      <c r="F149" s="22"/>
      <c r="G149" s="5"/>
      <c r="H149" s="22"/>
      <c r="I149" s="4"/>
      <c r="J149" s="22"/>
      <c r="K149" s="5"/>
      <c r="L149" s="22"/>
    </row>
    <row r="150" spans="1:12" ht="15.95" customHeight="1">
      <c r="A150" s="12"/>
      <c r="B150" s="12"/>
      <c r="C150" s="12"/>
      <c r="D150" s="12"/>
      <c r="E150" s="12"/>
      <c r="F150" s="22"/>
      <c r="G150" s="5"/>
      <c r="H150" s="22"/>
      <c r="I150" s="4"/>
      <c r="J150" s="22"/>
      <c r="K150" s="5"/>
      <c r="L150" s="22"/>
    </row>
    <row r="151" spans="1:12" ht="15.95" customHeight="1">
      <c r="A151" s="12"/>
      <c r="B151" s="12"/>
      <c r="C151" s="12"/>
      <c r="D151" s="12"/>
      <c r="E151" s="12"/>
      <c r="F151" s="22"/>
      <c r="G151" s="5"/>
      <c r="H151" s="22"/>
      <c r="I151" s="4"/>
      <c r="J151" s="22"/>
      <c r="K151" s="5"/>
      <c r="L151" s="22"/>
    </row>
    <row r="152" spans="1:12" ht="15.95" customHeight="1">
      <c r="A152" s="12"/>
      <c r="B152" s="12"/>
      <c r="C152" s="12"/>
      <c r="D152" s="12"/>
      <c r="E152" s="12"/>
      <c r="F152" s="22"/>
      <c r="G152" s="5"/>
      <c r="H152" s="22"/>
      <c r="I152" s="4"/>
      <c r="J152" s="22"/>
      <c r="K152" s="5"/>
      <c r="L152" s="22"/>
    </row>
    <row r="153" spans="1:12" ht="15.95" customHeight="1">
      <c r="A153" s="12"/>
      <c r="B153" s="12"/>
      <c r="C153" s="12"/>
      <c r="D153" s="12"/>
      <c r="E153" s="12"/>
      <c r="F153" s="22"/>
      <c r="G153" s="5"/>
      <c r="H153" s="22"/>
      <c r="I153" s="4"/>
      <c r="J153" s="22"/>
      <c r="K153" s="5"/>
      <c r="L153" s="22"/>
    </row>
    <row r="154" spans="1:12" ht="15.95" customHeight="1">
      <c r="A154" s="12"/>
      <c r="B154" s="12"/>
      <c r="C154" s="12"/>
      <c r="D154" s="12"/>
      <c r="E154" s="12"/>
      <c r="F154" s="22"/>
      <c r="G154" s="5"/>
      <c r="H154" s="22"/>
      <c r="I154" s="4"/>
      <c r="J154" s="22"/>
      <c r="K154" s="5"/>
      <c r="L154" s="22"/>
    </row>
    <row r="155" spans="1:12" ht="4.5" customHeight="1">
      <c r="A155" s="12"/>
      <c r="B155" s="12"/>
      <c r="C155" s="12"/>
      <c r="D155" s="12"/>
      <c r="E155" s="12"/>
      <c r="F155" s="22"/>
      <c r="G155" s="5"/>
      <c r="H155" s="22"/>
      <c r="I155" s="4"/>
      <c r="J155" s="22"/>
      <c r="K155" s="5"/>
      <c r="L155" s="22"/>
    </row>
    <row r="156" spans="1:12" ht="20.100000000000001" customHeight="1">
      <c r="A156" s="150" t="str">
        <f>A52</f>
        <v>The accompanying condensed notes to the interim financial information are an integral part of this interim financial information.</v>
      </c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</row>
  </sheetData>
  <mergeCells count="3">
    <mergeCell ref="A52:L52"/>
    <mergeCell ref="A104:L104"/>
    <mergeCell ref="A156:L156"/>
  </mergeCells>
  <pageMargins left="0.8" right="0.5" top="0.5" bottom="0.6" header="0.49" footer="0.4"/>
  <pageSetup paperSize="9" scale="96" firstPageNumber="2" fitToHeight="0" orientation="portrait" useFirstPageNumber="1" horizontalDpi="1200" verticalDpi="1200" r:id="rId1"/>
  <headerFooter>
    <oddFooter>&amp;R&amp;"Arial,Regular"&amp;9&amp;P</oddFooter>
  </headerFooter>
  <rowBreaks count="2" manualBreakCount="2">
    <brk id="52" max="11" man="1"/>
    <brk id="104" max="16383" man="1"/>
  </rowBreaks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DA-674C-4236-824B-7010CB318CB7}">
  <dimension ref="A1:N62"/>
  <sheetViews>
    <sheetView view="pageBreakPreview" zoomScale="90" zoomScaleNormal="100" zoomScaleSheetLayoutView="90" workbookViewId="0"/>
  </sheetViews>
  <sheetFormatPr defaultColWidth="11.73046875" defaultRowHeight="14.1" customHeight="1"/>
  <cols>
    <col min="1" max="3" width="1.3984375" style="8" customWidth="1"/>
    <col min="4" max="4" width="28.59765625" style="8" customWidth="1"/>
    <col min="5" max="5" width="7.73046875" style="8" customWidth="1"/>
    <col min="6" max="6" width="0.59765625" style="8" customWidth="1"/>
    <col min="7" max="7" width="11.73046875" style="8" customWidth="1"/>
    <col min="8" max="8" width="0.59765625" style="8" customWidth="1"/>
    <col min="9" max="9" width="11.73046875" style="8" customWidth="1"/>
    <col min="10" max="10" width="0.59765625" style="8" customWidth="1"/>
    <col min="11" max="11" width="11.73046875" style="8" customWidth="1"/>
    <col min="12" max="12" width="0.59765625" style="8" customWidth="1"/>
    <col min="13" max="13" width="11.73046875" style="8" customWidth="1"/>
    <col min="14" max="16384" width="11.73046875" style="8"/>
  </cols>
  <sheetData>
    <row r="1" spans="1:13" ht="15" customHeight="1">
      <c r="A1" s="3" t="str">
        <f>'2-4'!A1</f>
        <v>JSP Pharmaceutical Manufacturing (Thailand) Public Company Limited</v>
      </c>
      <c r="B1" s="3"/>
      <c r="C1" s="3"/>
      <c r="D1" s="3"/>
      <c r="E1" s="4"/>
      <c r="F1" s="5"/>
      <c r="G1" s="40"/>
      <c r="H1" s="15"/>
      <c r="I1" s="40"/>
      <c r="J1" s="16"/>
      <c r="K1" s="6"/>
      <c r="L1" s="15"/>
      <c r="M1" s="7"/>
    </row>
    <row r="2" spans="1:13" ht="15" customHeight="1">
      <c r="A2" s="32" t="s">
        <v>113</v>
      </c>
      <c r="B2" s="89"/>
      <c r="C2" s="89"/>
      <c r="D2" s="89"/>
      <c r="E2" s="4"/>
      <c r="F2" s="5"/>
      <c r="G2" s="40"/>
      <c r="H2" s="15"/>
      <c r="I2" s="40"/>
      <c r="J2" s="16"/>
      <c r="K2" s="6"/>
      <c r="L2" s="15"/>
      <c r="M2" s="6"/>
    </row>
    <row r="3" spans="1:13" ht="15" customHeight="1">
      <c r="A3" s="90" t="s">
        <v>200</v>
      </c>
      <c r="B3" s="91"/>
      <c r="C3" s="91"/>
      <c r="D3" s="91"/>
      <c r="E3" s="11"/>
      <c r="F3" s="9"/>
      <c r="G3" s="41"/>
      <c r="H3" s="25"/>
      <c r="I3" s="41"/>
      <c r="J3" s="26"/>
      <c r="K3" s="10"/>
      <c r="L3" s="25"/>
      <c r="M3" s="10"/>
    </row>
    <row r="4" spans="1:13" ht="15" customHeight="1">
      <c r="A4" s="5"/>
      <c r="B4" s="5"/>
      <c r="C4" s="5"/>
      <c r="D4" s="5"/>
      <c r="E4" s="4"/>
      <c r="F4" s="5"/>
      <c r="G4" s="40"/>
      <c r="H4" s="15"/>
      <c r="I4" s="40"/>
      <c r="J4" s="16"/>
      <c r="K4" s="6"/>
      <c r="L4" s="15"/>
      <c r="M4" s="6"/>
    </row>
    <row r="5" spans="1:13" ht="15" customHeight="1">
      <c r="A5" s="5"/>
      <c r="B5" s="5"/>
      <c r="C5" s="5"/>
      <c r="D5" s="5"/>
      <c r="E5" s="4"/>
      <c r="F5" s="5"/>
      <c r="G5" s="40"/>
      <c r="H5" s="15"/>
      <c r="I5" s="40"/>
      <c r="J5" s="16"/>
      <c r="K5" s="6"/>
      <c r="L5" s="15"/>
      <c r="M5" s="6"/>
    </row>
    <row r="6" spans="1:13" ht="15" customHeight="1">
      <c r="A6" s="12"/>
      <c r="B6" s="5"/>
      <c r="C6" s="5"/>
      <c r="D6" s="5"/>
      <c r="E6" s="92"/>
      <c r="F6" s="33"/>
      <c r="G6" s="93"/>
      <c r="H6" s="94"/>
      <c r="I6" s="95" t="s">
        <v>2</v>
      </c>
      <c r="J6" s="96"/>
      <c r="K6" s="1"/>
      <c r="L6" s="93"/>
      <c r="M6" s="28" t="s">
        <v>3</v>
      </c>
    </row>
    <row r="7" spans="1:13" ht="15" customHeight="1">
      <c r="A7" s="5"/>
      <c r="B7" s="5"/>
      <c r="C7" s="5"/>
      <c r="D7" s="5"/>
      <c r="E7" s="92"/>
      <c r="F7" s="33"/>
      <c r="G7" s="152" t="s">
        <v>4</v>
      </c>
      <c r="H7" s="152"/>
      <c r="I7" s="152"/>
      <c r="J7" s="2"/>
      <c r="K7" s="152" t="s">
        <v>4</v>
      </c>
      <c r="L7" s="152"/>
      <c r="M7" s="152"/>
    </row>
    <row r="8" spans="1:13" ht="15" customHeight="1">
      <c r="A8" s="5"/>
      <c r="B8" s="5"/>
      <c r="C8" s="5"/>
      <c r="D8" s="5"/>
      <c r="E8" s="92"/>
      <c r="F8" s="33"/>
      <c r="G8" s="97" t="s">
        <v>136</v>
      </c>
      <c r="H8" s="97"/>
      <c r="I8" s="97" t="s">
        <v>136</v>
      </c>
      <c r="J8" s="2"/>
      <c r="K8" s="97" t="s">
        <v>136</v>
      </c>
      <c r="L8" s="97"/>
      <c r="M8" s="97" t="s">
        <v>136</v>
      </c>
    </row>
    <row r="9" spans="1:13" ht="15" customHeight="1">
      <c r="A9" s="5"/>
      <c r="B9" s="5"/>
      <c r="C9" s="5"/>
      <c r="D9" s="5"/>
      <c r="E9" s="98"/>
      <c r="F9" s="33"/>
      <c r="G9" s="34" t="str">
        <f>'2-4'!F10</f>
        <v>2026</v>
      </c>
      <c r="H9" s="35"/>
      <c r="I9" s="34" t="str">
        <f>'2-4'!H10</f>
        <v>2025</v>
      </c>
      <c r="J9" s="36"/>
      <c r="K9" s="34" t="str">
        <f>'2-4'!J10</f>
        <v>2026</v>
      </c>
      <c r="L9" s="35"/>
      <c r="M9" s="34" t="str">
        <f>'2-4'!L10</f>
        <v>2025</v>
      </c>
    </row>
    <row r="10" spans="1:13" ht="15" customHeight="1">
      <c r="A10" s="5"/>
      <c r="B10" s="5"/>
      <c r="C10" s="5"/>
      <c r="D10" s="5"/>
      <c r="E10" s="92"/>
      <c r="F10" s="33"/>
      <c r="G10" s="37" t="s">
        <v>9</v>
      </c>
      <c r="H10" s="35"/>
      <c r="I10" s="37" t="s">
        <v>9</v>
      </c>
      <c r="J10" s="36"/>
      <c r="K10" s="37" t="s">
        <v>9</v>
      </c>
      <c r="L10" s="35"/>
      <c r="M10" s="37" t="s">
        <v>9</v>
      </c>
    </row>
    <row r="11" spans="1:13" ht="15" customHeight="1">
      <c r="A11" s="38" t="s">
        <v>176</v>
      </c>
      <c r="B11" s="5"/>
      <c r="C11" s="5"/>
      <c r="D11" s="5"/>
      <c r="E11" s="51"/>
      <c r="F11" s="5"/>
      <c r="G11" s="52"/>
      <c r="H11" s="18"/>
      <c r="I11" s="40"/>
      <c r="J11" s="18"/>
      <c r="K11" s="6"/>
      <c r="L11" s="18"/>
      <c r="M11" s="6"/>
    </row>
    <row r="12" spans="1:13" ht="6.4" customHeight="1">
      <c r="A12" s="5"/>
      <c r="B12" s="5"/>
      <c r="C12" s="5"/>
      <c r="D12" s="5"/>
      <c r="E12" s="4"/>
      <c r="F12" s="5"/>
      <c r="G12" s="52"/>
      <c r="H12" s="18"/>
      <c r="I12" s="40"/>
      <c r="J12" s="18"/>
      <c r="K12" s="6"/>
      <c r="L12" s="18"/>
      <c r="M12" s="6"/>
    </row>
    <row r="13" spans="1:13" ht="15" customHeight="1">
      <c r="A13" s="17" t="s">
        <v>166</v>
      </c>
      <c r="B13" s="5"/>
      <c r="C13" s="5"/>
      <c r="D13" s="5"/>
      <c r="E13" s="51"/>
      <c r="F13" s="5"/>
      <c r="G13" s="6">
        <v>219140</v>
      </c>
      <c r="H13" s="18"/>
      <c r="I13" s="6">
        <v>254687</v>
      </c>
      <c r="J13" s="18"/>
      <c r="K13" s="6">
        <v>167529</v>
      </c>
      <c r="L13" s="18"/>
      <c r="M13" s="6">
        <v>204403</v>
      </c>
    </row>
    <row r="14" spans="1:13" ht="15" customHeight="1">
      <c r="A14" s="17" t="s">
        <v>167</v>
      </c>
      <c r="B14" s="5"/>
      <c r="C14" s="5"/>
      <c r="D14" s="5"/>
      <c r="E14" s="51"/>
      <c r="F14" s="5"/>
      <c r="G14" s="6">
        <v>17458</v>
      </c>
      <c r="H14" s="18"/>
      <c r="I14" s="6">
        <v>8678</v>
      </c>
      <c r="J14" s="18"/>
      <c r="K14" s="6">
        <v>0</v>
      </c>
      <c r="L14" s="18"/>
      <c r="M14" s="6">
        <v>0</v>
      </c>
    </row>
    <row r="15" spans="1:13" ht="15" customHeight="1">
      <c r="A15" s="17" t="s">
        <v>204</v>
      </c>
      <c r="B15" s="5"/>
      <c r="C15" s="5"/>
      <c r="D15" s="5"/>
      <c r="E15" s="51"/>
      <c r="F15" s="5"/>
      <c r="G15" s="6">
        <v>0</v>
      </c>
      <c r="H15" s="18"/>
      <c r="I15" s="6">
        <v>0</v>
      </c>
      <c r="J15" s="18"/>
      <c r="K15" s="6">
        <v>0</v>
      </c>
      <c r="L15" s="18"/>
      <c r="M15" s="6">
        <v>1056</v>
      </c>
    </row>
    <row r="16" spans="1:13" ht="15" customHeight="1">
      <c r="A16" s="17" t="s">
        <v>56</v>
      </c>
      <c r="B16" s="5"/>
      <c r="C16" s="5"/>
      <c r="D16" s="5"/>
      <c r="E16" s="51"/>
      <c r="F16" s="5"/>
      <c r="G16" s="10">
        <v>2634</v>
      </c>
      <c r="H16" s="18"/>
      <c r="I16" s="10">
        <v>3616</v>
      </c>
      <c r="J16" s="18"/>
      <c r="K16" s="10">
        <v>3485</v>
      </c>
      <c r="L16" s="18"/>
      <c r="M16" s="10">
        <v>5691</v>
      </c>
    </row>
    <row r="17" spans="1:13" ht="6.4" customHeight="1">
      <c r="A17" s="5"/>
      <c r="B17" s="5"/>
      <c r="C17" s="5"/>
      <c r="D17" s="5"/>
      <c r="E17" s="4"/>
      <c r="F17" s="5"/>
      <c r="G17" s="52"/>
      <c r="H17" s="18"/>
      <c r="I17" s="40"/>
      <c r="J17" s="18"/>
      <c r="K17" s="6"/>
      <c r="L17" s="18"/>
      <c r="M17" s="6"/>
    </row>
    <row r="18" spans="1:13" ht="15" customHeight="1">
      <c r="A18" s="38" t="s">
        <v>177</v>
      </c>
      <c r="B18" s="5"/>
      <c r="C18" s="5"/>
      <c r="D18" s="5"/>
      <c r="E18" s="4"/>
      <c r="F18" s="5"/>
      <c r="G18" s="21">
        <f>SUM(G13:G16)</f>
        <v>239232</v>
      </c>
      <c r="H18" s="6"/>
      <c r="I18" s="21">
        <f>SUM(I13:I16)</f>
        <v>266981</v>
      </c>
      <c r="J18" s="6"/>
      <c r="K18" s="21">
        <f>SUM(K13:K16)</f>
        <v>171014</v>
      </c>
      <c r="L18" s="18"/>
      <c r="M18" s="21">
        <f>SUM(M13:M16)</f>
        <v>211150</v>
      </c>
    </row>
    <row r="19" spans="1:13" ht="6.4" customHeight="1">
      <c r="A19" s="5"/>
      <c r="B19" s="5"/>
      <c r="C19" s="5"/>
      <c r="D19" s="5"/>
      <c r="E19" s="4"/>
      <c r="F19" s="5"/>
      <c r="G19" s="52"/>
      <c r="H19" s="18"/>
      <c r="I19" s="40"/>
      <c r="J19" s="18"/>
      <c r="K19" s="6"/>
      <c r="L19" s="18"/>
      <c r="M19" s="6"/>
    </row>
    <row r="20" spans="1:13" ht="15" customHeight="1">
      <c r="A20" s="38" t="s">
        <v>57</v>
      </c>
      <c r="B20" s="5"/>
      <c r="C20" s="5"/>
      <c r="D20" s="5"/>
      <c r="E20" s="4"/>
      <c r="F20" s="5"/>
      <c r="G20" s="6"/>
      <c r="H20" s="15"/>
      <c r="I20" s="6"/>
      <c r="J20" s="15"/>
      <c r="K20" s="6"/>
      <c r="L20" s="16"/>
      <c r="M20" s="6"/>
    </row>
    <row r="21" spans="1:13" ht="6.4" customHeight="1">
      <c r="A21" s="5"/>
      <c r="B21" s="5"/>
      <c r="C21" s="5"/>
      <c r="D21" s="5"/>
      <c r="E21" s="4"/>
      <c r="F21" s="5"/>
      <c r="G21" s="52"/>
      <c r="H21" s="18"/>
      <c r="I21" s="40"/>
      <c r="J21" s="18"/>
      <c r="K21" s="6"/>
      <c r="L21" s="18"/>
      <c r="M21" s="6"/>
    </row>
    <row r="22" spans="1:13" ht="15" customHeight="1">
      <c r="A22" s="19" t="s">
        <v>168</v>
      </c>
      <c r="B22" s="5"/>
      <c r="C22" s="5"/>
      <c r="D22" s="5"/>
      <c r="E22" s="4"/>
      <c r="F22" s="5"/>
      <c r="G22" s="6">
        <v>-138679</v>
      </c>
      <c r="H22" s="15"/>
      <c r="I22" s="6">
        <v>-147148</v>
      </c>
      <c r="J22" s="15"/>
      <c r="K22" s="6">
        <v>-99358</v>
      </c>
      <c r="L22" s="16"/>
      <c r="M22" s="6">
        <v>-109997</v>
      </c>
    </row>
    <row r="23" spans="1:13" ht="15" customHeight="1">
      <c r="A23" s="17" t="s">
        <v>169</v>
      </c>
      <c r="B23" s="5"/>
      <c r="C23" s="5"/>
      <c r="D23" s="5"/>
      <c r="E23" s="4"/>
      <c r="F23" s="5"/>
      <c r="G23" s="6">
        <v>-11846</v>
      </c>
      <c r="H23" s="18"/>
      <c r="I23" s="6">
        <v>-5763</v>
      </c>
      <c r="J23" s="18"/>
      <c r="K23" s="6">
        <v>0</v>
      </c>
      <c r="L23" s="18"/>
      <c r="M23" s="6">
        <v>0</v>
      </c>
    </row>
    <row r="24" spans="1:13" ht="15" customHeight="1">
      <c r="A24" s="19" t="s">
        <v>58</v>
      </c>
      <c r="B24" s="5"/>
      <c r="C24" s="5"/>
      <c r="D24" s="5"/>
      <c r="E24" s="4"/>
      <c r="F24" s="5"/>
      <c r="G24" s="6">
        <v>-37157</v>
      </c>
      <c r="H24" s="18"/>
      <c r="I24" s="6">
        <v>-39651</v>
      </c>
      <c r="J24" s="18"/>
      <c r="K24" s="6">
        <v>-28219</v>
      </c>
      <c r="L24" s="18"/>
      <c r="M24" s="6">
        <v>-32365</v>
      </c>
    </row>
    <row r="25" spans="1:13" ht="15" customHeight="1">
      <c r="A25" s="17" t="s">
        <v>59</v>
      </c>
      <c r="B25" s="5"/>
      <c r="C25" s="5"/>
      <c r="D25" s="5"/>
      <c r="E25" s="4"/>
      <c r="F25" s="18"/>
      <c r="G25" s="21">
        <v>-35800</v>
      </c>
      <c r="H25" s="18"/>
      <c r="I25" s="21">
        <v>-33788</v>
      </c>
      <c r="J25" s="18"/>
      <c r="K25" s="21">
        <v>-27277</v>
      </c>
      <c r="L25" s="18"/>
      <c r="M25" s="21">
        <v>-23245</v>
      </c>
    </row>
    <row r="26" spans="1:13" ht="6.4" customHeight="1">
      <c r="A26" s="5"/>
      <c r="B26" s="5"/>
      <c r="C26" s="5"/>
      <c r="D26" s="5"/>
      <c r="E26" s="4"/>
      <c r="F26" s="5"/>
      <c r="G26" s="52"/>
      <c r="H26" s="18"/>
      <c r="I26" s="40"/>
      <c r="J26" s="18"/>
      <c r="K26" s="6"/>
      <c r="L26" s="18"/>
      <c r="M26" s="6"/>
    </row>
    <row r="27" spans="1:13" ht="15" customHeight="1">
      <c r="A27" s="38" t="s">
        <v>60</v>
      </c>
      <c r="B27" s="5"/>
      <c r="C27" s="5"/>
      <c r="D27" s="5"/>
      <c r="E27" s="4"/>
      <c r="F27" s="5"/>
      <c r="G27" s="21">
        <f>SUM(G22:G25)</f>
        <v>-223482</v>
      </c>
      <c r="H27" s="6"/>
      <c r="I27" s="21">
        <f>SUM(I22:I25)</f>
        <v>-226350</v>
      </c>
      <c r="J27" s="6"/>
      <c r="K27" s="21">
        <f>SUM(K22:K25)</f>
        <v>-154854</v>
      </c>
      <c r="L27" s="18"/>
      <c r="M27" s="21">
        <f>SUM(M22:M25)</f>
        <v>-165607</v>
      </c>
    </row>
    <row r="28" spans="1:13" ht="6.4" customHeight="1">
      <c r="A28" s="5"/>
      <c r="B28" s="5"/>
      <c r="C28" s="5"/>
      <c r="D28" s="5"/>
      <c r="E28" s="4"/>
      <c r="F28" s="5"/>
      <c r="G28" s="52"/>
      <c r="H28" s="18"/>
      <c r="I28" s="40"/>
      <c r="J28" s="18"/>
      <c r="K28" s="6"/>
      <c r="L28" s="18"/>
      <c r="M28" s="6"/>
    </row>
    <row r="29" spans="1:13" ht="15" customHeight="1">
      <c r="A29" s="38" t="s">
        <v>61</v>
      </c>
      <c r="B29" s="5"/>
      <c r="C29" s="5"/>
      <c r="D29" s="5"/>
      <c r="E29" s="4"/>
      <c r="F29" s="18"/>
      <c r="G29" s="6">
        <f>SUM(G18,G27)</f>
        <v>15750</v>
      </c>
      <c r="H29" s="18"/>
      <c r="I29" s="6">
        <f>SUM(I18,I27)</f>
        <v>40631</v>
      </c>
      <c r="J29" s="18"/>
      <c r="K29" s="6">
        <f>SUM(K18,K27)</f>
        <v>16160</v>
      </c>
      <c r="L29" s="18"/>
      <c r="M29" s="6">
        <f>SUM(M18,M27)</f>
        <v>45543</v>
      </c>
    </row>
    <row r="30" spans="1:13" ht="15" customHeight="1">
      <c r="A30" s="19" t="s">
        <v>62</v>
      </c>
      <c r="B30" s="5"/>
      <c r="C30" s="5"/>
      <c r="D30" s="5"/>
      <c r="E30" s="51"/>
      <c r="F30" s="5"/>
      <c r="G30" s="6">
        <v>-4885</v>
      </c>
      <c r="H30" s="18"/>
      <c r="I30" s="6">
        <v>-3354</v>
      </c>
      <c r="J30" s="18"/>
      <c r="K30" s="6">
        <v>-4056</v>
      </c>
      <c r="L30" s="18"/>
      <c r="M30" s="6">
        <v>-2540</v>
      </c>
    </row>
    <row r="31" spans="1:13" ht="15" customHeight="1">
      <c r="A31" s="19" t="s">
        <v>206</v>
      </c>
      <c r="B31" s="5"/>
      <c r="C31" s="5"/>
      <c r="D31" s="5"/>
      <c r="E31" s="51"/>
      <c r="F31" s="5"/>
      <c r="G31" s="6"/>
      <c r="H31" s="18"/>
      <c r="I31" s="6"/>
      <c r="J31" s="18"/>
      <c r="K31" s="6"/>
      <c r="L31" s="18"/>
      <c r="M31" s="6"/>
    </row>
    <row r="32" spans="1:13" ht="15" customHeight="1">
      <c r="B32" s="5" t="s">
        <v>205</v>
      </c>
      <c r="C32" s="5"/>
      <c r="D32" s="5"/>
      <c r="E32" s="51"/>
      <c r="F32" s="5"/>
      <c r="G32" s="6">
        <v>1778</v>
      </c>
      <c r="H32" s="18"/>
      <c r="I32" s="6">
        <v>-292</v>
      </c>
      <c r="J32" s="18"/>
      <c r="K32" s="6">
        <v>2608</v>
      </c>
      <c r="L32" s="18"/>
      <c r="M32" s="6">
        <v>181</v>
      </c>
    </row>
    <row r="33" spans="1:13" ht="15" customHeight="1">
      <c r="A33" s="8" t="s">
        <v>215</v>
      </c>
      <c r="B33" s="5"/>
      <c r="C33" s="5"/>
      <c r="D33" s="5"/>
      <c r="E33" s="51"/>
      <c r="F33" s="5"/>
      <c r="G33" s="6">
        <v>-423</v>
      </c>
      <c r="H33" s="18"/>
      <c r="I33" s="6">
        <v>0</v>
      </c>
      <c r="J33" s="18"/>
      <c r="K33" s="6">
        <v>0</v>
      </c>
      <c r="L33" s="18"/>
      <c r="M33" s="6">
        <v>0</v>
      </c>
    </row>
    <row r="34" spans="1:13" ht="15" customHeight="1">
      <c r="A34" s="19" t="s">
        <v>145</v>
      </c>
      <c r="B34" s="5"/>
      <c r="C34" s="5"/>
      <c r="D34" s="5"/>
      <c r="E34" s="149"/>
      <c r="F34" s="5"/>
      <c r="G34" s="10">
        <v>0</v>
      </c>
      <c r="H34" s="15"/>
      <c r="I34" s="10">
        <v>-2308</v>
      </c>
      <c r="J34" s="15"/>
      <c r="K34" s="10">
        <v>0</v>
      </c>
      <c r="L34" s="16"/>
      <c r="M34" s="10">
        <v>0</v>
      </c>
    </row>
    <row r="35" spans="1:13" ht="6.4" customHeight="1">
      <c r="A35" s="5"/>
      <c r="B35" s="5"/>
      <c r="C35" s="5"/>
      <c r="D35" s="5"/>
      <c r="E35" s="4"/>
      <c r="F35" s="5"/>
      <c r="G35" s="52"/>
      <c r="H35" s="18"/>
      <c r="I35" s="40"/>
      <c r="J35" s="18"/>
      <c r="K35" s="6"/>
      <c r="L35" s="18"/>
      <c r="M35" s="6"/>
    </row>
    <row r="36" spans="1:13" ht="15" customHeight="1">
      <c r="A36" s="38" t="s">
        <v>153</v>
      </c>
      <c r="B36" s="5"/>
      <c r="C36" s="5"/>
      <c r="D36" s="5"/>
      <c r="E36" s="4"/>
      <c r="F36" s="5"/>
      <c r="G36" s="6">
        <f>SUM(G18,G27,G30:G34)</f>
        <v>12220</v>
      </c>
      <c r="H36" s="6"/>
      <c r="I36" s="6">
        <f>SUM(I18,I27,I30:I34)</f>
        <v>34677</v>
      </c>
      <c r="J36" s="6"/>
      <c r="K36" s="6">
        <f>SUM(K18,K27,K30:K34)</f>
        <v>14712</v>
      </c>
      <c r="L36" s="6"/>
      <c r="M36" s="6">
        <f>SUM(M18,M27,M30:M34)</f>
        <v>43184</v>
      </c>
    </row>
    <row r="37" spans="1:13" ht="15" customHeight="1">
      <c r="A37" s="19" t="s">
        <v>154</v>
      </c>
      <c r="B37" s="5"/>
      <c r="C37" s="5"/>
      <c r="D37" s="5"/>
      <c r="E37" s="51"/>
      <c r="F37" s="5"/>
      <c r="G37" s="10">
        <v>-2190</v>
      </c>
      <c r="H37" s="18"/>
      <c r="I37" s="10">
        <v>-8065</v>
      </c>
      <c r="J37" s="18"/>
      <c r="K37" s="10">
        <v>-2897</v>
      </c>
      <c r="L37" s="18"/>
      <c r="M37" s="10">
        <v>-8337</v>
      </c>
    </row>
    <row r="38" spans="1:13" ht="6.4" customHeight="1">
      <c r="A38" s="5"/>
      <c r="B38" s="5"/>
      <c r="C38" s="5"/>
      <c r="D38" s="5"/>
      <c r="E38" s="4"/>
      <c r="F38" s="5"/>
      <c r="G38" s="52"/>
      <c r="H38" s="18"/>
      <c r="I38" s="40"/>
      <c r="J38" s="18"/>
      <c r="K38" s="6"/>
      <c r="L38" s="18"/>
      <c r="M38" s="6"/>
    </row>
    <row r="39" spans="1:13" ht="15" customHeight="1" thickBot="1">
      <c r="A39" s="38" t="s">
        <v>114</v>
      </c>
      <c r="B39" s="5"/>
      <c r="C39" s="5"/>
      <c r="D39" s="5"/>
      <c r="E39" s="4"/>
      <c r="F39" s="5"/>
      <c r="G39" s="99">
        <f>SUM(G36:G37)</f>
        <v>10030</v>
      </c>
      <c r="H39" s="6"/>
      <c r="I39" s="99">
        <f>SUM(I36:I37)</f>
        <v>26612</v>
      </c>
      <c r="J39" s="6"/>
      <c r="K39" s="99">
        <f>SUM(K36:K37)</f>
        <v>11815</v>
      </c>
      <c r="L39" s="6"/>
      <c r="M39" s="99">
        <f>SUM(M36:M37)</f>
        <v>34847</v>
      </c>
    </row>
    <row r="40" spans="1:13" ht="6.4" customHeight="1" thickTop="1">
      <c r="A40" s="5"/>
      <c r="B40" s="5"/>
      <c r="C40" s="5"/>
      <c r="D40" s="5"/>
      <c r="E40" s="4"/>
      <c r="F40" s="5"/>
      <c r="G40" s="52"/>
      <c r="H40" s="18"/>
      <c r="I40" s="40"/>
      <c r="J40" s="18"/>
      <c r="K40" s="6"/>
      <c r="L40" s="18"/>
      <c r="M40" s="6"/>
    </row>
    <row r="41" spans="1:13" ht="15" customHeight="1" thickBot="1">
      <c r="A41" s="38" t="s">
        <v>119</v>
      </c>
      <c r="B41" s="3"/>
      <c r="C41" s="5"/>
      <c r="D41" s="5"/>
      <c r="E41" s="4"/>
      <c r="F41" s="5"/>
      <c r="G41" s="99">
        <f>SUM(G38:G39)</f>
        <v>10030</v>
      </c>
      <c r="H41" s="6"/>
      <c r="I41" s="99">
        <f>SUM(I38:I39)</f>
        <v>26612</v>
      </c>
      <c r="J41" s="6"/>
      <c r="K41" s="99">
        <f>SUM(K38:K39)</f>
        <v>11815</v>
      </c>
      <c r="L41" s="6"/>
      <c r="M41" s="99">
        <f>SUM(M38:M39)</f>
        <v>34847</v>
      </c>
    </row>
    <row r="42" spans="1:13" ht="6.4" customHeight="1" thickTop="1">
      <c r="A42" s="5"/>
      <c r="B42" s="5"/>
      <c r="C42" s="5"/>
      <c r="D42" s="5"/>
      <c r="E42" s="4"/>
      <c r="F42" s="5"/>
      <c r="G42" s="52"/>
      <c r="H42" s="18"/>
      <c r="I42" s="40"/>
      <c r="J42" s="18"/>
      <c r="K42" s="6"/>
      <c r="L42" s="18"/>
      <c r="M42" s="6"/>
    </row>
    <row r="43" spans="1:13" ht="15" customHeight="1">
      <c r="A43" s="38" t="s">
        <v>63</v>
      </c>
      <c r="B43" s="5"/>
      <c r="C43" s="5"/>
      <c r="D43" s="5"/>
      <c r="E43" s="4"/>
      <c r="F43" s="5"/>
      <c r="G43" s="6"/>
      <c r="H43" s="15"/>
      <c r="I43" s="6"/>
      <c r="J43" s="15"/>
      <c r="K43" s="6"/>
      <c r="L43" s="16"/>
      <c r="M43" s="6"/>
    </row>
    <row r="44" spans="1:13" ht="15" customHeight="1">
      <c r="A44" s="19" t="s">
        <v>178</v>
      </c>
      <c r="B44" s="5"/>
      <c r="C44" s="5"/>
      <c r="D44" s="5"/>
      <c r="E44" s="4"/>
      <c r="F44" s="5"/>
      <c r="G44" s="6">
        <v>10221</v>
      </c>
      <c r="H44" s="15"/>
      <c r="I44" s="6">
        <v>28128</v>
      </c>
      <c r="J44" s="15"/>
      <c r="K44" s="6">
        <v>11815</v>
      </c>
      <c r="L44" s="16"/>
      <c r="M44" s="6">
        <v>34847</v>
      </c>
    </row>
    <row r="45" spans="1:13" ht="15" customHeight="1">
      <c r="A45" s="19" t="s">
        <v>51</v>
      </c>
      <c r="B45" s="5"/>
      <c r="C45" s="5"/>
      <c r="D45" s="5"/>
      <c r="E45" s="4"/>
      <c r="F45" s="5"/>
      <c r="G45" s="10">
        <v>-191</v>
      </c>
      <c r="H45" s="15"/>
      <c r="I45" s="10">
        <v>-1516</v>
      </c>
      <c r="J45" s="15"/>
      <c r="K45" s="10">
        <v>0</v>
      </c>
      <c r="L45" s="16"/>
      <c r="M45" s="10">
        <v>0</v>
      </c>
    </row>
    <row r="46" spans="1:13" ht="6.4" customHeight="1">
      <c r="A46" s="5"/>
      <c r="B46" s="5"/>
      <c r="C46" s="5"/>
      <c r="D46" s="5"/>
      <c r="E46" s="4"/>
      <c r="F46" s="5"/>
      <c r="G46" s="52"/>
      <c r="H46" s="18"/>
      <c r="I46" s="40"/>
      <c r="J46" s="18"/>
      <c r="K46" s="6"/>
      <c r="L46" s="18"/>
      <c r="M46" s="6"/>
    </row>
    <row r="47" spans="1:13" ht="15" customHeight="1" thickBot="1">
      <c r="A47" s="3" t="s">
        <v>114</v>
      </c>
      <c r="B47" s="5"/>
      <c r="C47" s="5"/>
      <c r="D47" s="5"/>
      <c r="E47" s="4"/>
      <c r="F47" s="5"/>
      <c r="G47" s="23">
        <f>SUM(G44:G45)</f>
        <v>10030</v>
      </c>
      <c r="H47" s="15"/>
      <c r="I47" s="23">
        <f>SUM(I44:I45)</f>
        <v>26612</v>
      </c>
      <c r="J47" s="15"/>
      <c r="K47" s="23">
        <f>SUM(K44:K45)</f>
        <v>11815</v>
      </c>
      <c r="L47" s="16"/>
      <c r="M47" s="23">
        <f>SUM(M44:M45)</f>
        <v>34847</v>
      </c>
    </row>
    <row r="48" spans="1:13" ht="6.4" customHeight="1" thickTop="1">
      <c r="A48" s="5"/>
      <c r="B48" s="5"/>
      <c r="C48" s="5"/>
      <c r="D48" s="5"/>
      <c r="E48" s="4"/>
      <c r="F48" s="5"/>
      <c r="G48" s="52"/>
      <c r="H48" s="18"/>
      <c r="I48" s="40"/>
      <c r="J48" s="18"/>
      <c r="K48" s="6"/>
      <c r="L48" s="18"/>
      <c r="M48" s="6"/>
    </row>
    <row r="49" spans="1:14" ht="15" customHeight="1">
      <c r="A49" s="38" t="s">
        <v>180</v>
      </c>
      <c r="B49" s="5"/>
      <c r="C49" s="5"/>
      <c r="D49" s="5"/>
      <c r="E49" s="4"/>
      <c r="F49" s="5"/>
      <c r="G49" s="6"/>
      <c r="H49" s="18"/>
      <c r="I49" s="6"/>
      <c r="J49" s="18"/>
      <c r="K49" s="6"/>
      <c r="L49" s="18"/>
      <c r="M49" s="6"/>
    </row>
    <row r="50" spans="1:14" ht="15" customHeight="1">
      <c r="B50" s="3" t="s">
        <v>179</v>
      </c>
      <c r="C50" s="5"/>
      <c r="D50" s="5"/>
      <c r="E50" s="4"/>
      <c r="F50" s="5"/>
      <c r="G50" s="6"/>
      <c r="H50" s="15"/>
      <c r="I50" s="6"/>
      <c r="J50" s="15"/>
      <c r="K50" s="6"/>
      <c r="L50" s="16"/>
      <c r="M50" s="6"/>
    </row>
    <row r="51" spans="1:14" ht="15" customHeight="1">
      <c r="A51" s="19" t="s">
        <v>178</v>
      </c>
      <c r="B51" s="5"/>
      <c r="C51" s="5"/>
      <c r="D51" s="5"/>
      <c r="E51" s="4"/>
      <c r="F51" s="5"/>
      <c r="G51" s="6">
        <v>10221</v>
      </c>
      <c r="H51" s="15"/>
      <c r="I51" s="6">
        <v>28128</v>
      </c>
      <c r="J51" s="15"/>
      <c r="K51" s="6">
        <v>11815</v>
      </c>
      <c r="L51" s="16"/>
      <c r="M51" s="6">
        <v>34847</v>
      </c>
    </row>
    <row r="52" spans="1:14" ht="15" customHeight="1">
      <c r="A52" s="19" t="s">
        <v>51</v>
      </c>
      <c r="B52" s="5"/>
      <c r="C52" s="5"/>
      <c r="D52" s="5"/>
      <c r="E52" s="4"/>
      <c r="F52" s="5"/>
      <c r="G52" s="10">
        <v>-191</v>
      </c>
      <c r="H52" s="15"/>
      <c r="I52" s="10">
        <v>-1516</v>
      </c>
      <c r="J52" s="15"/>
      <c r="K52" s="10">
        <v>0</v>
      </c>
      <c r="L52" s="16"/>
      <c r="M52" s="10">
        <v>0</v>
      </c>
    </row>
    <row r="53" spans="1:14" ht="6.4" customHeight="1">
      <c r="A53" s="5"/>
      <c r="B53" s="5"/>
      <c r="C53" s="5"/>
      <c r="D53" s="5"/>
      <c r="E53" s="4"/>
      <c r="F53" s="5"/>
      <c r="G53" s="52"/>
      <c r="H53" s="18"/>
      <c r="I53" s="40"/>
      <c r="J53" s="18"/>
      <c r="K53" s="6"/>
      <c r="L53" s="18"/>
      <c r="M53" s="6"/>
    </row>
    <row r="54" spans="1:14" ht="15" customHeight="1" thickBot="1">
      <c r="A54" s="3" t="s">
        <v>119</v>
      </c>
      <c r="B54" s="5"/>
      <c r="C54" s="5"/>
      <c r="D54" s="5"/>
      <c r="E54" s="4"/>
      <c r="F54" s="5"/>
      <c r="G54" s="23">
        <f>SUM(G51:G52)</f>
        <v>10030</v>
      </c>
      <c r="H54" s="15"/>
      <c r="I54" s="23">
        <f>SUM(I51:I52)</f>
        <v>26612</v>
      </c>
      <c r="J54" s="15"/>
      <c r="K54" s="23">
        <f>SUM(K51:K52)</f>
        <v>11815</v>
      </c>
      <c r="L54" s="16"/>
      <c r="M54" s="23">
        <f>SUM(M51:M52)</f>
        <v>34847</v>
      </c>
    </row>
    <row r="55" spans="1:14" ht="6.4" customHeight="1" thickTop="1">
      <c r="A55" s="5"/>
      <c r="B55" s="5"/>
      <c r="C55" s="5"/>
      <c r="D55" s="5"/>
      <c r="E55" s="4"/>
      <c r="F55" s="5"/>
      <c r="G55" s="52"/>
      <c r="H55" s="18"/>
      <c r="I55" s="40"/>
      <c r="J55" s="18"/>
      <c r="K55" s="6"/>
      <c r="L55" s="18"/>
      <c r="M55" s="6"/>
    </row>
    <row r="56" spans="1:14" ht="15" customHeight="1">
      <c r="A56" s="38" t="s">
        <v>192</v>
      </c>
      <c r="B56" s="5"/>
      <c r="C56" s="5"/>
      <c r="D56" s="5"/>
      <c r="E56" s="4"/>
      <c r="F56" s="5"/>
      <c r="G56" s="100"/>
      <c r="H56" s="14"/>
      <c r="I56" s="100"/>
      <c r="J56" s="14"/>
      <c r="K56" s="100"/>
      <c r="L56" s="14"/>
      <c r="M56" s="100"/>
      <c r="N56" s="60"/>
    </row>
    <row r="57" spans="1:14" ht="6.4" customHeight="1">
      <c r="A57" s="5"/>
      <c r="B57" s="5"/>
      <c r="C57" s="5"/>
      <c r="D57" s="5"/>
      <c r="E57" s="4"/>
      <c r="F57" s="5"/>
      <c r="G57" s="52"/>
      <c r="H57" s="18"/>
      <c r="I57" s="40"/>
      <c r="J57" s="18"/>
      <c r="K57" s="6"/>
      <c r="L57" s="18"/>
      <c r="M57" s="6"/>
    </row>
    <row r="58" spans="1:14" ht="15" customHeight="1">
      <c r="A58" s="17" t="s">
        <v>129</v>
      </c>
      <c r="B58" s="5"/>
      <c r="C58" s="5"/>
      <c r="D58" s="5"/>
      <c r="E58" s="4"/>
      <c r="F58" s="5"/>
      <c r="G58" s="101">
        <v>0.02</v>
      </c>
      <c r="H58" s="101"/>
      <c r="I58" s="101">
        <v>0.06</v>
      </c>
      <c r="J58" s="101"/>
      <c r="K58" s="101">
        <v>0.02</v>
      </c>
      <c r="L58" s="101"/>
      <c r="M58" s="101">
        <v>7.0000000000000007E-2</v>
      </c>
    </row>
    <row r="59" spans="1:14" ht="6.4" customHeight="1">
      <c r="A59" s="5"/>
      <c r="B59" s="5"/>
      <c r="C59" s="5"/>
      <c r="D59" s="5"/>
      <c r="E59" s="4"/>
      <c r="F59" s="5"/>
      <c r="G59" s="52"/>
      <c r="H59" s="18"/>
      <c r="I59" s="40"/>
      <c r="J59" s="18"/>
      <c r="K59" s="6"/>
      <c r="L59" s="18"/>
      <c r="M59" s="6"/>
    </row>
    <row r="60" spans="1:14" ht="15" customHeight="1">
      <c r="A60" s="17" t="s">
        <v>130</v>
      </c>
      <c r="B60" s="5"/>
      <c r="C60" s="5"/>
      <c r="D60" s="5"/>
      <c r="E60" s="4"/>
      <c r="F60" s="5"/>
      <c r="G60" s="101">
        <v>0.02</v>
      </c>
      <c r="H60" s="102"/>
      <c r="I60" s="101">
        <v>0.06</v>
      </c>
      <c r="J60" s="101"/>
      <c r="K60" s="101">
        <v>0.02</v>
      </c>
      <c r="L60" s="101"/>
      <c r="M60" s="101">
        <v>7.0000000000000007E-2</v>
      </c>
    </row>
    <row r="61" spans="1:14" ht="9.75" customHeight="1">
      <c r="A61" s="3"/>
      <c r="B61" s="5"/>
      <c r="C61" s="5"/>
      <c r="D61" s="5"/>
      <c r="E61" s="4"/>
      <c r="F61" s="5"/>
      <c r="G61" s="52"/>
      <c r="H61" s="15"/>
      <c r="I61" s="40"/>
      <c r="J61" s="15"/>
      <c r="K61" s="14"/>
      <c r="L61" s="16"/>
      <c r="M61" s="6"/>
    </row>
    <row r="62" spans="1:14" ht="21.95" customHeight="1">
      <c r="A62" s="150" t="str">
        <f>'2-4'!A52</f>
        <v>The accompanying condensed notes to the interim financial information are an integral part of this interim financial information.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</row>
  </sheetData>
  <dataConsolidate/>
  <mergeCells count="3">
    <mergeCell ref="G7:I7"/>
    <mergeCell ref="K7:M7"/>
    <mergeCell ref="A62:M62"/>
  </mergeCells>
  <pageMargins left="0.8" right="0.5" top="0.5" bottom="0.6" header="0.49" footer="0.4"/>
  <pageSetup paperSize="9" firstPageNumber="5" fitToHeight="0" orientation="portrait" useFirstPageNumber="1" horizontalDpi="1200" verticalDpi="1200" r:id="rId1"/>
  <headerFooter>
    <oddFooter>&amp;R&amp;"Arial,Regular"&amp;9&amp;P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1"/>
  <sheetViews>
    <sheetView view="pageBreakPreview" zoomScale="90" zoomScaleNormal="100" zoomScaleSheetLayoutView="90" workbookViewId="0"/>
  </sheetViews>
  <sheetFormatPr defaultColWidth="11.73046875" defaultRowHeight="14.1" customHeight="1"/>
  <cols>
    <col min="1" max="3" width="1.3984375" style="8" customWidth="1"/>
    <col min="4" max="4" width="28.59765625" style="8" customWidth="1"/>
    <col min="5" max="5" width="7.73046875" style="8" customWidth="1"/>
    <col min="6" max="6" width="0.59765625" style="8" customWidth="1"/>
    <col min="7" max="7" width="11.73046875" style="8" customWidth="1"/>
    <col min="8" max="8" width="0.59765625" style="8" customWidth="1"/>
    <col min="9" max="9" width="11.73046875" style="8" customWidth="1"/>
    <col min="10" max="10" width="0.59765625" style="8" customWidth="1"/>
    <col min="11" max="11" width="11.73046875" style="8" customWidth="1"/>
    <col min="12" max="12" width="0.59765625" style="8" customWidth="1"/>
    <col min="13" max="13" width="11.73046875" style="8" customWidth="1"/>
    <col min="14" max="16384" width="11.73046875" style="8"/>
  </cols>
  <sheetData>
    <row r="1" spans="1:13" ht="15" customHeight="1">
      <c r="A1" s="3" t="str">
        <f>'2-4'!A1</f>
        <v>JSP Pharmaceutical Manufacturing (Thailand) Public Company Limited</v>
      </c>
      <c r="B1" s="3"/>
      <c r="C1" s="3"/>
      <c r="D1" s="3"/>
      <c r="E1" s="4"/>
      <c r="F1" s="5"/>
      <c r="G1" s="40"/>
      <c r="H1" s="15"/>
      <c r="I1" s="40"/>
      <c r="J1" s="16"/>
      <c r="K1" s="6"/>
      <c r="L1" s="15"/>
      <c r="M1" s="7"/>
    </row>
    <row r="2" spans="1:13" ht="15" customHeight="1">
      <c r="A2" s="32" t="s">
        <v>113</v>
      </c>
      <c r="B2" s="89"/>
      <c r="C2" s="89"/>
      <c r="D2" s="89"/>
      <c r="E2" s="4"/>
      <c r="F2" s="5"/>
      <c r="G2" s="40"/>
      <c r="H2" s="15"/>
      <c r="I2" s="40"/>
      <c r="J2" s="16"/>
      <c r="K2" s="6"/>
      <c r="L2" s="15"/>
      <c r="M2" s="6"/>
    </row>
    <row r="3" spans="1:13" ht="15" customHeight="1">
      <c r="A3" s="90" t="s">
        <v>201</v>
      </c>
      <c r="B3" s="91"/>
      <c r="C3" s="91"/>
      <c r="D3" s="91"/>
      <c r="E3" s="11"/>
      <c r="F3" s="9"/>
      <c r="G3" s="41"/>
      <c r="H3" s="25"/>
      <c r="I3" s="41"/>
      <c r="J3" s="26"/>
      <c r="K3" s="10"/>
      <c r="L3" s="25"/>
      <c r="M3" s="10"/>
    </row>
    <row r="4" spans="1:13" ht="15" customHeight="1">
      <c r="A4" s="5"/>
      <c r="B4" s="5"/>
      <c r="C4" s="5"/>
      <c r="D4" s="5"/>
      <c r="E4" s="4"/>
      <c r="F4" s="5"/>
      <c r="G4" s="40"/>
      <c r="H4" s="15"/>
      <c r="I4" s="40"/>
      <c r="J4" s="16"/>
      <c r="K4" s="6"/>
      <c r="L4" s="15"/>
      <c r="M4" s="6"/>
    </row>
    <row r="5" spans="1:13" ht="15" customHeight="1">
      <c r="A5" s="5"/>
      <c r="B5" s="5"/>
      <c r="C5" s="5"/>
      <c r="D5" s="5"/>
      <c r="E5" s="4"/>
      <c r="F5" s="5"/>
      <c r="G5" s="40"/>
      <c r="H5" s="15"/>
      <c r="I5" s="40"/>
      <c r="J5" s="16"/>
      <c r="K5" s="6"/>
      <c r="L5" s="15"/>
      <c r="M5" s="6"/>
    </row>
    <row r="6" spans="1:13" ht="15" customHeight="1">
      <c r="A6" s="12"/>
      <c r="B6" s="5"/>
      <c r="C6" s="5"/>
      <c r="D6" s="5"/>
      <c r="E6" s="92"/>
      <c r="F6" s="33"/>
      <c r="G6" s="93"/>
      <c r="H6" s="94"/>
      <c r="I6" s="95" t="s">
        <v>2</v>
      </c>
      <c r="J6" s="96"/>
      <c r="K6" s="1"/>
      <c r="L6" s="93"/>
      <c r="M6" s="28" t="s">
        <v>3</v>
      </c>
    </row>
    <row r="7" spans="1:13" ht="15" customHeight="1">
      <c r="A7" s="5"/>
      <c r="B7" s="5"/>
      <c r="C7" s="5"/>
      <c r="D7" s="5"/>
      <c r="E7" s="92"/>
      <c r="F7" s="33"/>
      <c r="G7" s="152" t="s">
        <v>4</v>
      </c>
      <c r="H7" s="152"/>
      <c r="I7" s="152"/>
      <c r="J7" s="2"/>
      <c r="K7" s="152" t="s">
        <v>4</v>
      </c>
      <c r="L7" s="152"/>
      <c r="M7" s="152"/>
    </row>
    <row r="8" spans="1:13" ht="15" customHeight="1">
      <c r="A8" s="5"/>
      <c r="B8" s="5"/>
      <c r="C8" s="5"/>
      <c r="D8" s="5"/>
      <c r="E8" s="92"/>
      <c r="F8" s="33"/>
      <c r="G8" s="97" t="s">
        <v>136</v>
      </c>
      <c r="H8" s="97"/>
      <c r="I8" s="97" t="s">
        <v>136</v>
      </c>
      <c r="J8" s="2"/>
      <c r="K8" s="97" t="s">
        <v>136</v>
      </c>
      <c r="L8" s="97"/>
      <c r="M8" s="97" t="s">
        <v>136</v>
      </c>
    </row>
    <row r="9" spans="1:13" ht="15" customHeight="1">
      <c r="A9" s="5"/>
      <c r="B9" s="5"/>
      <c r="C9" s="5"/>
      <c r="D9" s="5"/>
      <c r="E9" s="98"/>
      <c r="F9" s="33"/>
      <c r="G9" s="34" t="str">
        <f>'2-4'!F10</f>
        <v>2026</v>
      </c>
      <c r="H9" s="35"/>
      <c r="I9" s="34" t="str">
        <f>'2-4'!H10</f>
        <v>2025</v>
      </c>
      <c r="J9" s="36"/>
      <c r="K9" s="34" t="str">
        <f>'2-4'!J10</f>
        <v>2026</v>
      </c>
      <c r="L9" s="35"/>
      <c r="M9" s="34" t="str">
        <f>'2-4'!L10</f>
        <v>2025</v>
      </c>
    </row>
    <row r="10" spans="1:13" ht="15" customHeight="1">
      <c r="A10" s="5"/>
      <c r="B10" s="5"/>
      <c r="C10" s="5"/>
      <c r="D10" s="5"/>
      <c r="E10" s="71" t="s">
        <v>10</v>
      </c>
      <c r="F10" s="33"/>
      <c r="G10" s="37" t="s">
        <v>9</v>
      </c>
      <c r="H10" s="35"/>
      <c r="I10" s="37" t="s">
        <v>9</v>
      </c>
      <c r="J10" s="36"/>
      <c r="K10" s="37" t="s">
        <v>9</v>
      </c>
      <c r="L10" s="35"/>
      <c r="M10" s="37" t="s">
        <v>9</v>
      </c>
    </row>
    <row r="11" spans="1:13" ht="15" customHeight="1">
      <c r="A11" s="38" t="s">
        <v>176</v>
      </c>
      <c r="B11" s="5"/>
      <c r="C11" s="5"/>
      <c r="D11" s="5"/>
      <c r="E11" s="4"/>
      <c r="F11" s="5"/>
      <c r="G11" s="52"/>
      <c r="H11" s="18"/>
      <c r="I11" s="40"/>
      <c r="J11" s="18"/>
      <c r="K11" s="6"/>
      <c r="L11" s="18"/>
      <c r="M11" s="6"/>
    </row>
    <row r="12" spans="1:13" ht="7.15" customHeight="1">
      <c r="A12" s="5"/>
      <c r="B12" s="5"/>
      <c r="C12" s="5"/>
      <c r="D12" s="5"/>
      <c r="E12" s="4"/>
      <c r="F12" s="5"/>
      <c r="G12" s="52"/>
      <c r="H12" s="18"/>
      <c r="I12" s="40"/>
      <c r="J12" s="18"/>
      <c r="K12" s="6"/>
      <c r="L12" s="18"/>
      <c r="M12" s="6"/>
    </row>
    <row r="13" spans="1:13" ht="15" customHeight="1">
      <c r="A13" s="17" t="s">
        <v>166</v>
      </c>
      <c r="B13" s="5"/>
      <c r="C13" s="5"/>
      <c r="D13" s="5"/>
      <c r="E13" s="4"/>
      <c r="F13" s="5"/>
      <c r="G13" s="6">
        <v>413738</v>
      </c>
      <c r="H13" s="18"/>
      <c r="I13" s="6">
        <v>474205</v>
      </c>
      <c r="J13" s="18"/>
      <c r="K13" s="6">
        <v>310294</v>
      </c>
      <c r="L13" s="18"/>
      <c r="M13" s="6">
        <v>378850</v>
      </c>
    </row>
    <row r="14" spans="1:13" ht="15" customHeight="1">
      <c r="A14" s="17" t="s">
        <v>167</v>
      </c>
      <c r="B14" s="5"/>
      <c r="C14" s="5"/>
      <c r="D14" s="5"/>
      <c r="E14" s="4"/>
      <c r="F14" s="5"/>
      <c r="G14" s="6">
        <v>24156</v>
      </c>
      <c r="H14" s="18"/>
      <c r="I14" s="6">
        <v>16887</v>
      </c>
      <c r="J14" s="18"/>
      <c r="K14" s="6">
        <v>0</v>
      </c>
      <c r="L14" s="18"/>
      <c r="M14" s="6">
        <v>0</v>
      </c>
    </row>
    <row r="15" spans="1:13" ht="15" customHeight="1">
      <c r="A15" s="17" t="s">
        <v>204</v>
      </c>
      <c r="B15" s="5"/>
      <c r="C15" s="5"/>
      <c r="D15" s="5"/>
      <c r="E15" s="20">
        <v>17.100000000000001</v>
      </c>
      <c r="F15" s="5"/>
      <c r="G15" s="6">
        <v>0</v>
      </c>
      <c r="H15" s="18"/>
      <c r="I15" s="6">
        <v>0</v>
      </c>
      <c r="J15" s="18"/>
      <c r="K15" s="6">
        <v>0</v>
      </c>
      <c r="L15" s="18"/>
      <c r="M15" s="6">
        <v>1056</v>
      </c>
    </row>
    <row r="16" spans="1:13" ht="15" customHeight="1">
      <c r="A16" s="17" t="s">
        <v>56</v>
      </c>
      <c r="B16" s="5"/>
      <c r="C16" s="5"/>
      <c r="D16" s="5"/>
      <c r="E16" s="4"/>
      <c r="F16" s="5"/>
      <c r="G16" s="10">
        <v>8592</v>
      </c>
      <c r="H16" s="18"/>
      <c r="I16" s="10">
        <v>6000</v>
      </c>
      <c r="J16" s="18"/>
      <c r="K16" s="10">
        <v>10017</v>
      </c>
      <c r="L16" s="18"/>
      <c r="M16" s="10">
        <v>9807</v>
      </c>
    </row>
    <row r="17" spans="1:13" ht="7.15" customHeight="1">
      <c r="A17" s="5"/>
      <c r="B17" s="5"/>
      <c r="C17" s="5"/>
      <c r="D17" s="5"/>
      <c r="E17" s="4"/>
      <c r="F17" s="5"/>
      <c r="G17" s="52"/>
      <c r="H17" s="18"/>
      <c r="I17" s="40"/>
      <c r="J17" s="18"/>
      <c r="K17" s="6"/>
      <c r="L17" s="18"/>
      <c r="M17" s="6"/>
    </row>
    <row r="18" spans="1:13" ht="15" customHeight="1">
      <c r="A18" s="38" t="s">
        <v>177</v>
      </c>
      <c r="B18" s="5"/>
      <c r="C18" s="5"/>
      <c r="D18" s="5"/>
      <c r="E18" s="4"/>
      <c r="F18" s="5"/>
      <c r="G18" s="21">
        <f>SUM(G13:G16)</f>
        <v>446486</v>
      </c>
      <c r="H18" s="6"/>
      <c r="I18" s="21">
        <f>SUM(I13:I16)</f>
        <v>497092</v>
      </c>
      <c r="J18" s="6"/>
      <c r="K18" s="21">
        <f>SUM(K13:K16)</f>
        <v>320311</v>
      </c>
      <c r="L18" s="18"/>
      <c r="M18" s="21">
        <f>SUM(M13:M16)</f>
        <v>389713</v>
      </c>
    </row>
    <row r="19" spans="1:13" ht="7.15" customHeight="1">
      <c r="A19" s="5"/>
      <c r="B19" s="5"/>
      <c r="C19" s="5"/>
      <c r="D19" s="5"/>
      <c r="E19" s="4"/>
      <c r="F19" s="5"/>
      <c r="G19" s="52"/>
      <c r="H19" s="18"/>
      <c r="I19" s="40"/>
      <c r="J19" s="18"/>
      <c r="K19" s="6"/>
      <c r="L19" s="18"/>
      <c r="M19" s="6"/>
    </row>
    <row r="20" spans="1:13" ht="15" customHeight="1">
      <c r="A20" s="38" t="s">
        <v>57</v>
      </c>
      <c r="B20" s="5"/>
      <c r="C20" s="5"/>
      <c r="D20" s="5"/>
      <c r="E20" s="4"/>
      <c r="F20" s="5"/>
      <c r="G20" s="6"/>
      <c r="H20" s="15"/>
      <c r="I20" s="6"/>
      <c r="J20" s="15"/>
      <c r="K20" s="6"/>
      <c r="L20" s="16"/>
      <c r="M20" s="6"/>
    </row>
    <row r="21" spans="1:13" ht="7.15" customHeight="1">
      <c r="A21" s="5"/>
      <c r="B21" s="5"/>
      <c r="C21" s="5"/>
      <c r="D21" s="5"/>
      <c r="E21" s="4"/>
      <c r="F21" s="5"/>
      <c r="G21" s="52"/>
      <c r="H21" s="18"/>
      <c r="I21" s="40"/>
      <c r="J21" s="18"/>
      <c r="K21" s="6"/>
      <c r="L21" s="18"/>
      <c r="M21" s="6"/>
    </row>
    <row r="22" spans="1:13" ht="15" customHeight="1">
      <c r="A22" s="19" t="s">
        <v>168</v>
      </c>
      <c r="B22" s="5"/>
      <c r="C22" s="5"/>
      <c r="D22" s="5"/>
      <c r="E22" s="4"/>
      <c r="F22" s="5"/>
      <c r="G22" s="6">
        <v>-259232</v>
      </c>
      <c r="H22" s="15"/>
      <c r="I22" s="6">
        <v>-277549</v>
      </c>
      <c r="J22" s="15"/>
      <c r="K22" s="6">
        <v>-181669</v>
      </c>
      <c r="L22" s="16"/>
      <c r="M22" s="6">
        <v>-206061</v>
      </c>
    </row>
    <row r="23" spans="1:13" ht="15" customHeight="1">
      <c r="A23" s="17" t="s">
        <v>169</v>
      </c>
      <c r="B23" s="5"/>
      <c r="C23" s="5"/>
      <c r="D23" s="5"/>
      <c r="E23" s="4"/>
      <c r="F23" s="5"/>
      <c r="G23" s="6">
        <v>-16913</v>
      </c>
      <c r="H23" s="18"/>
      <c r="I23" s="6">
        <v>-13549</v>
      </c>
      <c r="J23" s="18"/>
      <c r="K23" s="6">
        <v>0</v>
      </c>
      <c r="L23" s="18"/>
      <c r="M23" s="6">
        <v>0</v>
      </c>
    </row>
    <row r="24" spans="1:13" ht="15" customHeight="1">
      <c r="A24" s="19" t="s">
        <v>58</v>
      </c>
      <c r="B24" s="5"/>
      <c r="C24" s="5"/>
      <c r="D24" s="5"/>
      <c r="E24" s="4"/>
      <c r="F24" s="5"/>
      <c r="G24" s="6">
        <v>-72146</v>
      </c>
      <c r="H24" s="18"/>
      <c r="I24" s="6">
        <v>-83966</v>
      </c>
      <c r="J24" s="18"/>
      <c r="K24" s="6">
        <v>-55551</v>
      </c>
      <c r="L24" s="18"/>
      <c r="M24" s="6">
        <v>-70229</v>
      </c>
    </row>
    <row r="25" spans="1:13" ht="15" customHeight="1">
      <c r="A25" s="17" t="s">
        <v>59</v>
      </c>
      <c r="B25" s="5"/>
      <c r="C25" s="5"/>
      <c r="D25" s="5"/>
      <c r="E25" s="4"/>
      <c r="F25" s="18"/>
      <c r="G25" s="21">
        <v>-70684</v>
      </c>
      <c r="H25" s="18"/>
      <c r="I25" s="21">
        <v>-67194</v>
      </c>
      <c r="J25" s="18"/>
      <c r="K25" s="21">
        <v>-53426</v>
      </c>
      <c r="L25" s="18"/>
      <c r="M25" s="21">
        <v>-46747</v>
      </c>
    </row>
    <row r="26" spans="1:13" ht="7.15" customHeight="1">
      <c r="A26" s="5"/>
      <c r="B26" s="5"/>
      <c r="C26" s="5"/>
      <c r="D26" s="5"/>
      <c r="E26" s="4"/>
      <c r="F26" s="5"/>
      <c r="G26" s="52"/>
      <c r="H26" s="18"/>
      <c r="I26" s="40"/>
      <c r="J26" s="18"/>
      <c r="K26" s="6"/>
      <c r="L26" s="18"/>
      <c r="M26" s="6"/>
    </row>
    <row r="27" spans="1:13" ht="15" customHeight="1">
      <c r="A27" s="38" t="s">
        <v>60</v>
      </c>
      <c r="B27" s="5"/>
      <c r="C27" s="5"/>
      <c r="D27" s="5"/>
      <c r="E27" s="4"/>
      <c r="F27" s="5"/>
      <c r="G27" s="21">
        <f>SUM(G22:G25)</f>
        <v>-418975</v>
      </c>
      <c r="H27" s="6"/>
      <c r="I27" s="21">
        <f>SUM(I22:I25)</f>
        <v>-442258</v>
      </c>
      <c r="J27" s="6"/>
      <c r="K27" s="21">
        <f>SUM(K22:K25)</f>
        <v>-290646</v>
      </c>
      <c r="L27" s="18"/>
      <c r="M27" s="21">
        <f>SUM(M22:M25)</f>
        <v>-323037</v>
      </c>
    </row>
    <row r="28" spans="1:13" ht="7.15" customHeight="1">
      <c r="A28" s="5"/>
      <c r="B28" s="5"/>
      <c r="C28" s="5"/>
      <c r="D28" s="5"/>
      <c r="E28" s="4"/>
      <c r="F28" s="5"/>
      <c r="G28" s="52"/>
      <c r="H28" s="18"/>
      <c r="I28" s="40"/>
      <c r="J28" s="18"/>
      <c r="K28" s="6"/>
      <c r="L28" s="18"/>
      <c r="M28" s="6"/>
    </row>
    <row r="29" spans="1:13" ht="15" customHeight="1">
      <c r="A29" s="38" t="s">
        <v>61</v>
      </c>
      <c r="B29" s="5"/>
      <c r="C29" s="5"/>
      <c r="D29" s="5"/>
      <c r="E29" s="4"/>
      <c r="F29" s="18"/>
      <c r="G29" s="6">
        <f>SUM(G18,G27)</f>
        <v>27511</v>
      </c>
      <c r="H29" s="18"/>
      <c r="I29" s="6">
        <f>SUM(I18,I27)</f>
        <v>54834</v>
      </c>
      <c r="J29" s="18"/>
      <c r="K29" s="6">
        <f>SUM(K18,K27)</f>
        <v>29665</v>
      </c>
      <c r="L29" s="18"/>
      <c r="M29" s="6">
        <f>SUM(M18,M27)</f>
        <v>66676</v>
      </c>
    </row>
    <row r="30" spans="1:13" ht="15" customHeight="1">
      <c r="A30" s="19" t="s">
        <v>62</v>
      </c>
      <c r="B30" s="5"/>
      <c r="C30" s="5"/>
      <c r="D30" s="5"/>
      <c r="E30" s="4"/>
      <c r="F30" s="5"/>
      <c r="G30" s="6">
        <v>-9708</v>
      </c>
      <c r="H30" s="18"/>
      <c r="I30" s="6">
        <v>-7371</v>
      </c>
      <c r="J30" s="18"/>
      <c r="K30" s="6">
        <v>-8015</v>
      </c>
      <c r="L30" s="18"/>
      <c r="M30" s="6">
        <v>-5121</v>
      </c>
    </row>
    <row r="31" spans="1:13" ht="15" customHeight="1">
      <c r="A31" s="8" t="s">
        <v>134</v>
      </c>
      <c r="B31" s="5"/>
      <c r="C31" s="5"/>
      <c r="D31" s="5"/>
      <c r="E31" s="4"/>
      <c r="F31" s="5"/>
      <c r="G31" s="6">
        <v>-3568</v>
      </c>
      <c r="H31" s="18"/>
      <c r="I31" s="6">
        <v>-1972</v>
      </c>
      <c r="J31" s="18"/>
      <c r="K31" s="6">
        <v>-2460</v>
      </c>
      <c r="L31" s="18"/>
      <c r="M31" s="6">
        <v>-1168</v>
      </c>
    </row>
    <row r="32" spans="1:13" ht="15" customHeight="1">
      <c r="A32" s="8" t="s">
        <v>215</v>
      </c>
      <c r="B32" s="5"/>
      <c r="C32" s="5"/>
      <c r="D32" s="5"/>
      <c r="E32" s="4">
        <v>11</v>
      </c>
      <c r="F32" s="5"/>
      <c r="G32" s="6">
        <v>-423</v>
      </c>
      <c r="H32" s="18"/>
      <c r="I32" s="6">
        <v>0</v>
      </c>
      <c r="J32" s="18"/>
      <c r="K32" s="6">
        <v>0</v>
      </c>
      <c r="L32" s="18"/>
      <c r="M32" s="6">
        <v>0</v>
      </c>
    </row>
    <row r="33" spans="1:13" ht="15" customHeight="1">
      <c r="A33" s="19" t="s">
        <v>145</v>
      </c>
      <c r="B33" s="5"/>
      <c r="C33" s="5"/>
      <c r="D33" s="5"/>
      <c r="E33" s="4"/>
      <c r="F33" s="5"/>
      <c r="G33" s="10">
        <v>0</v>
      </c>
      <c r="H33" s="15"/>
      <c r="I33" s="10">
        <v>-3091</v>
      </c>
      <c r="J33" s="15"/>
      <c r="K33" s="10">
        <v>0</v>
      </c>
      <c r="L33" s="16"/>
      <c r="M33" s="10">
        <v>0</v>
      </c>
    </row>
    <row r="34" spans="1:13" ht="7.15" customHeight="1">
      <c r="A34" s="5"/>
      <c r="B34" s="5"/>
      <c r="C34" s="5"/>
      <c r="D34" s="5"/>
      <c r="E34" s="4"/>
      <c r="F34" s="5"/>
      <c r="G34" s="52"/>
      <c r="H34" s="18"/>
      <c r="I34" s="40"/>
      <c r="J34" s="18"/>
      <c r="K34" s="6"/>
      <c r="L34" s="18"/>
      <c r="M34" s="6"/>
    </row>
    <row r="35" spans="1:13" ht="15" customHeight="1">
      <c r="A35" s="38" t="s">
        <v>153</v>
      </c>
      <c r="B35" s="5"/>
      <c r="C35" s="5"/>
      <c r="D35" s="5"/>
      <c r="E35" s="4"/>
      <c r="F35" s="5"/>
      <c r="G35" s="6">
        <f>SUM(G18,G27,G30:G33)</f>
        <v>13812</v>
      </c>
      <c r="H35" s="6"/>
      <c r="I35" s="6">
        <f>SUM(I18,I27,I30:I33)</f>
        <v>42400</v>
      </c>
      <c r="J35" s="6"/>
      <c r="K35" s="6">
        <f>SUM(K18,K27,K30:K33)</f>
        <v>19190</v>
      </c>
      <c r="L35" s="6"/>
      <c r="M35" s="6">
        <f>SUM(M18,M27,M30:M33)</f>
        <v>60387</v>
      </c>
    </row>
    <row r="36" spans="1:13" ht="15" customHeight="1">
      <c r="A36" s="19" t="s">
        <v>154</v>
      </c>
      <c r="B36" s="5"/>
      <c r="C36" s="5"/>
      <c r="D36" s="5"/>
      <c r="E36" s="4">
        <v>15</v>
      </c>
      <c r="F36" s="5"/>
      <c r="G36" s="10">
        <v>-2942</v>
      </c>
      <c r="H36" s="18"/>
      <c r="I36" s="10">
        <v>-11101</v>
      </c>
      <c r="J36" s="18"/>
      <c r="K36" s="10">
        <v>-3747</v>
      </c>
      <c r="L36" s="18"/>
      <c r="M36" s="10">
        <v>-12033</v>
      </c>
    </row>
    <row r="37" spans="1:13" ht="7.15" customHeight="1">
      <c r="A37" s="5"/>
      <c r="B37" s="5"/>
      <c r="C37" s="5"/>
      <c r="D37" s="5"/>
      <c r="E37" s="4"/>
      <c r="F37" s="5"/>
      <c r="G37" s="52"/>
      <c r="H37" s="18"/>
      <c r="I37" s="40"/>
      <c r="J37" s="18"/>
      <c r="K37" s="6"/>
      <c r="L37" s="18"/>
      <c r="M37" s="6"/>
    </row>
    <row r="38" spans="1:13" ht="15" customHeight="1" thickBot="1">
      <c r="A38" s="38" t="s">
        <v>114</v>
      </c>
      <c r="B38" s="5"/>
      <c r="C38" s="5"/>
      <c r="D38" s="5"/>
      <c r="E38" s="4"/>
      <c r="F38" s="5"/>
      <c r="G38" s="99">
        <f>SUM(G35:G36)</f>
        <v>10870</v>
      </c>
      <c r="H38" s="6"/>
      <c r="I38" s="99">
        <f>SUM(I35:I36)</f>
        <v>31299</v>
      </c>
      <c r="J38" s="6"/>
      <c r="K38" s="99">
        <f>SUM(K35:K36)</f>
        <v>15443</v>
      </c>
      <c r="L38" s="6"/>
      <c r="M38" s="99">
        <f>SUM(M35:M36)</f>
        <v>48354</v>
      </c>
    </row>
    <row r="39" spans="1:13" ht="7.15" customHeight="1" thickTop="1">
      <c r="A39" s="5"/>
      <c r="B39" s="5"/>
      <c r="C39" s="5"/>
      <c r="D39" s="5"/>
      <c r="E39" s="4"/>
      <c r="F39" s="5"/>
      <c r="G39" s="52"/>
      <c r="H39" s="18"/>
      <c r="I39" s="40"/>
      <c r="J39" s="18"/>
      <c r="K39" s="6"/>
      <c r="L39" s="18"/>
      <c r="M39" s="6"/>
    </row>
    <row r="40" spans="1:13" ht="15" customHeight="1" thickBot="1">
      <c r="A40" s="38" t="s">
        <v>119</v>
      </c>
      <c r="B40" s="3"/>
      <c r="C40" s="5"/>
      <c r="D40" s="5"/>
      <c r="E40" s="4"/>
      <c r="F40" s="5"/>
      <c r="G40" s="99">
        <f>SUM(G37:G38)</f>
        <v>10870</v>
      </c>
      <c r="H40" s="6"/>
      <c r="I40" s="99">
        <f>SUM(I37:I38)</f>
        <v>31299</v>
      </c>
      <c r="J40" s="6"/>
      <c r="K40" s="99">
        <f>SUM(K37:K38)</f>
        <v>15443</v>
      </c>
      <c r="L40" s="6"/>
      <c r="M40" s="99">
        <f>SUM(M37:M38)</f>
        <v>48354</v>
      </c>
    </row>
    <row r="41" spans="1:13" ht="7.15" customHeight="1" thickTop="1">
      <c r="A41" s="5"/>
      <c r="B41" s="5"/>
      <c r="C41" s="5"/>
      <c r="D41" s="5"/>
      <c r="E41" s="4"/>
      <c r="F41" s="5"/>
      <c r="G41" s="52"/>
      <c r="H41" s="18"/>
      <c r="I41" s="40"/>
      <c r="J41" s="18"/>
      <c r="K41" s="6"/>
      <c r="L41" s="18"/>
      <c r="M41" s="6"/>
    </row>
    <row r="42" spans="1:13" ht="15" customHeight="1">
      <c r="A42" s="38" t="s">
        <v>63</v>
      </c>
      <c r="B42" s="5"/>
      <c r="C42" s="5"/>
      <c r="D42" s="5"/>
      <c r="E42" s="4"/>
      <c r="F42" s="5"/>
      <c r="G42" s="6"/>
      <c r="H42" s="15"/>
      <c r="I42" s="6"/>
      <c r="J42" s="15"/>
      <c r="K42" s="6"/>
      <c r="L42" s="16"/>
      <c r="M42" s="6"/>
    </row>
    <row r="43" spans="1:13" ht="15" customHeight="1">
      <c r="A43" s="19" t="s">
        <v>178</v>
      </c>
      <c r="B43" s="5"/>
      <c r="C43" s="5"/>
      <c r="D43" s="5"/>
      <c r="E43" s="4"/>
      <c r="F43" s="5"/>
      <c r="G43" s="6">
        <v>10674</v>
      </c>
      <c r="H43" s="15"/>
      <c r="I43" s="6">
        <v>35619</v>
      </c>
      <c r="J43" s="15"/>
      <c r="K43" s="6">
        <v>15443</v>
      </c>
      <c r="L43" s="16"/>
      <c r="M43" s="6">
        <v>48354</v>
      </c>
    </row>
    <row r="44" spans="1:13" ht="15" customHeight="1">
      <c r="A44" s="19" t="s">
        <v>51</v>
      </c>
      <c r="B44" s="5"/>
      <c r="C44" s="5"/>
      <c r="D44" s="5"/>
      <c r="E44" s="4"/>
      <c r="F44" s="5"/>
      <c r="G44" s="10">
        <v>196</v>
      </c>
      <c r="H44" s="15"/>
      <c r="I44" s="10">
        <v>-4320</v>
      </c>
      <c r="J44" s="15"/>
      <c r="K44" s="10">
        <v>0</v>
      </c>
      <c r="L44" s="16"/>
      <c r="M44" s="10">
        <v>0</v>
      </c>
    </row>
    <row r="45" spans="1:13" ht="7.15" customHeight="1">
      <c r="A45" s="5"/>
      <c r="B45" s="5"/>
      <c r="C45" s="5"/>
      <c r="D45" s="5"/>
      <c r="E45" s="4"/>
      <c r="F45" s="5"/>
      <c r="G45" s="52"/>
      <c r="H45" s="18"/>
      <c r="I45" s="40"/>
      <c r="J45" s="18"/>
      <c r="K45" s="6"/>
      <c r="L45" s="18"/>
      <c r="M45" s="6"/>
    </row>
    <row r="46" spans="1:13" ht="15" customHeight="1" thickBot="1">
      <c r="A46" s="3" t="s">
        <v>114</v>
      </c>
      <c r="B46" s="5"/>
      <c r="C46" s="5"/>
      <c r="D46" s="5"/>
      <c r="E46" s="4"/>
      <c r="F46" s="5"/>
      <c r="G46" s="23">
        <f>SUM(G43:G44)</f>
        <v>10870</v>
      </c>
      <c r="H46" s="15"/>
      <c r="I46" s="23">
        <f>SUM(I43:I44)</f>
        <v>31299</v>
      </c>
      <c r="J46" s="15"/>
      <c r="K46" s="23">
        <f>SUM(K43:K44)</f>
        <v>15443</v>
      </c>
      <c r="L46" s="16"/>
      <c r="M46" s="23">
        <f>SUM(M43:M44)</f>
        <v>48354</v>
      </c>
    </row>
    <row r="47" spans="1:13" ht="7.15" customHeight="1" thickTop="1">
      <c r="A47" s="5"/>
      <c r="B47" s="5"/>
      <c r="C47" s="5"/>
      <c r="D47" s="5"/>
      <c r="E47" s="4"/>
      <c r="F47" s="5"/>
      <c r="G47" s="52"/>
      <c r="H47" s="18"/>
      <c r="I47" s="40"/>
      <c r="J47" s="18"/>
      <c r="K47" s="6"/>
      <c r="L47" s="18"/>
      <c r="M47" s="6"/>
    </row>
    <row r="48" spans="1:13" ht="15" customHeight="1">
      <c r="A48" s="38" t="s">
        <v>180</v>
      </c>
      <c r="B48" s="5"/>
      <c r="C48" s="5"/>
      <c r="D48" s="5"/>
      <c r="E48" s="4"/>
      <c r="F48" s="5"/>
      <c r="G48" s="6"/>
      <c r="H48" s="18"/>
      <c r="I48" s="6"/>
      <c r="J48" s="18"/>
      <c r="K48" s="6"/>
      <c r="L48" s="18"/>
      <c r="M48" s="6"/>
    </row>
    <row r="49" spans="1:14" ht="15" customHeight="1">
      <c r="B49" s="3" t="s">
        <v>179</v>
      </c>
      <c r="C49" s="5"/>
      <c r="D49" s="5"/>
      <c r="E49" s="4"/>
      <c r="F49" s="5"/>
      <c r="G49" s="6"/>
      <c r="H49" s="15"/>
      <c r="I49" s="6"/>
      <c r="J49" s="15"/>
      <c r="K49" s="6"/>
      <c r="L49" s="16"/>
      <c r="M49" s="6"/>
    </row>
    <row r="50" spans="1:14" ht="15" customHeight="1">
      <c r="A50" s="19" t="s">
        <v>178</v>
      </c>
      <c r="B50" s="5"/>
      <c r="C50" s="5"/>
      <c r="D50" s="5"/>
      <c r="E50" s="4"/>
      <c r="F50" s="5"/>
      <c r="G50" s="6">
        <v>10674</v>
      </c>
      <c r="H50" s="15"/>
      <c r="I50" s="6">
        <v>35619</v>
      </c>
      <c r="J50" s="15"/>
      <c r="K50" s="6">
        <v>15443</v>
      </c>
      <c r="L50" s="16"/>
      <c r="M50" s="6">
        <v>48354</v>
      </c>
    </row>
    <row r="51" spans="1:14" ht="15" customHeight="1">
      <c r="A51" s="19" t="s">
        <v>51</v>
      </c>
      <c r="B51" s="5"/>
      <c r="C51" s="5"/>
      <c r="D51" s="5"/>
      <c r="E51" s="4"/>
      <c r="F51" s="5"/>
      <c r="G51" s="10">
        <v>196</v>
      </c>
      <c r="H51" s="15"/>
      <c r="I51" s="10">
        <v>-4320</v>
      </c>
      <c r="J51" s="15"/>
      <c r="K51" s="10">
        <v>0</v>
      </c>
      <c r="L51" s="16"/>
      <c r="M51" s="10">
        <v>0</v>
      </c>
    </row>
    <row r="52" spans="1:14" ht="7.15" customHeight="1">
      <c r="A52" s="5"/>
      <c r="B52" s="5"/>
      <c r="C52" s="5"/>
      <c r="D52" s="5"/>
      <c r="E52" s="4"/>
      <c r="F52" s="5"/>
      <c r="G52" s="52"/>
      <c r="H52" s="18"/>
      <c r="I52" s="40"/>
      <c r="J52" s="18"/>
      <c r="K52" s="6"/>
      <c r="L52" s="18"/>
      <c r="M52" s="6"/>
    </row>
    <row r="53" spans="1:14" ht="15" customHeight="1" thickBot="1">
      <c r="A53" s="3" t="s">
        <v>119</v>
      </c>
      <c r="B53" s="5"/>
      <c r="C53" s="5"/>
      <c r="D53" s="5"/>
      <c r="E53" s="4"/>
      <c r="F53" s="5"/>
      <c r="G53" s="23">
        <f>SUM(G50:G51)</f>
        <v>10870</v>
      </c>
      <c r="H53" s="15"/>
      <c r="I53" s="23">
        <f>SUM(I50:I51)</f>
        <v>31299</v>
      </c>
      <c r="J53" s="15"/>
      <c r="K53" s="23">
        <f>SUM(K50:K51)</f>
        <v>15443</v>
      </c>
      <c r="L53" s="16"/>
      <c r="M53" s="23">
        <f>SUM(M50:M51)</f>
        <v>48354</v>
      </c>
    </row>
    <row r="54" spans="1:14" ht="7.15" customHeight="1" thickTop="1">
      <c r="A54" s="5"/>
      <c r="B54" s="5"/>
      <c r="C54" s="5"/>
      <c r="D54" s="5"/>
      <c r="E54" s="4"/>
      <c r="F54" s="5"/>
      <c r="G54" s="52"/>
      <c r="H54" s="18"/>
      <c r="I54" s="40"/>
      <c r="J54" s="18"/>
      <c r="K54" s="6"/>
      <c r="L54" s="18"/>
      <c r="M54" s="6"/>
    </row>
    <row r="55" spans="1:14" ht="15" customHeight="1">
      <c r="A55" s="38" t="s">
        <v>192</v>
      </c>
      <c r="B55" s="5"/>
      <c r="C55" s="5"/>
      <c r="D55" s="5"/>
      <c r="E55" s="4"/>
      <c r="F55" s="5"/>
      <c r="G55" s="100"/>
      <c r="H55" s="14"/>
      <c r="I55" s="100"/>
      <c r="J55" s="14"/>
      <c r="K55" s="100"/>
      <c r="L55" s="14"/>
      <c r="M55" s="100"/>
      <c r="N55" s="60"/>
    </row>
    <row r="56" spans="1:14" ht="7.15" customHeight="1">
      <c r="A56" s="5"/>
      <c r="B56" s="5"/>
      <c r="C56" s="5"/>
      <c r="D56" s="5"/>
      <c r="E56" s="4"/>
      <c r="F56" s="5"/>
      <c r="G56" s="52"/>
      <c r="H56" s="18"/>
      <c r="I56" s="40"/>
      <c r="J56" s="18"/>
      <c r="K56" s="6"/>
      <c r="L56" s="18"/>
      <c r="M56" s="6"/>
    </row>
    <row r="57" spans="1:14" ht="15" customHeight="1">
      <c r="A57" s="17" t="s">
        <v>129</v>
      </c>
      <c r="B57" s="5"/>
      <c r="C57" s="5"/>
      <c r="D57" s="5"/>
      <c r="E57" s="4"/>
      <c r="F57" s="5"/>
      <c r="G57" s="101">
        <v>0.02</v>
      </c>
      <c r="H57" s="101"/>
      <c r="I57" s="101">
        <v>0.08</v>
      </c>
      <c r="J57" s="101"/>
      <c r="K57" s="101">
        <v>0.03</v>
      </c>
      <c r="L57" s="101"/>
      <c r="M57" s="101">
        <v>0.1</v>
      </c>
    </row>
    <row r="58" spans="1:14" ht="7.15" customHeight="1">
      <c r="A58" s="5"/>
      <c r="B58" s="5"/>
      <c r="C58" s="5"/>
      <c r="D58" s="5"/>
      <c r="E58" s="4"/>
      <c r="F58" s="5"/>
      <c r="G58" s="52"/>
      <c r="H58" s="18"/>
      <c r="I58" s="40"/>
      <c r="J58" s="18"/>
      <c r="K58" s="6"/>
      <c r="L58" s="18"/>
      <c r="M58" s="6"/>
    </row>
    <row r="59" spans="1:14" ht="15" customHeight="1">
      <c r="A59" s="17" t="s">
        <v>130</v>
      </c>
      <c r="B59" s="5"/>
      <c r="C59" s="5"/>
      <c r="D59" s="5"/>
      <c r="E59" s="4"/>
      <c r="F59" s="5"/>
      <c r="G59" s="101">
        <v>0.02</v>
      </c>
      <c r="H59" s="102"/>
      <c r="I59" s="101">
        <v>0.08</v>
      </c>
      <c r="J59" s="101"/>
      <c r="K59" s="101">
        <v>0.03</v>
      </c>
      <c r="L59" s="101"/>
      <c r="M59" s="101">
        <v>0.1</v>
      </c>
    </row>
    <row r="60" spans="1:14" ht="15" customHeight="1">
      <c r="A60" s="3"/>
      <c r="B60" s="5"/>
      <c r="C60" s="5"/>
      <c r="D60" s="5"/>
      <c r="E60" s="4"/>
      <c r="F60" s="5"/>
      <c r="G60" s="52"/>
      <c r="H60" s="15"/>
      <c r="I60" s="40"/>
      <c r="J60" s="15"/>
      <c r="K60" s="14"/>
      <c r="L60" s="16"/>
      <c r="M60" s="6"/>
    </row>
    <row r="61" spans="1:14" ht="21.95" customHeight="1">
      <c r="A61" s="150" t="str">
        <f>'2-4'!A52</f>
        <v>The accompanying condensed notes to the interim financial information are an integral part of this interim financial information.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</row>
  </sheetData>
  <dataConsolidate/>
  <mergeCells count="3">
    <mergeCell ref="A61:M61"/>
    <mergeCell ref="G7:I7"/>
    <mergeCell ref="K7:M7"/>
  </mergeCells>
  <pageMargins left="0.8" right="0.5" top="0.5" bottom="0.6" header="0.49" footer="0.4"/>
  <pageSetup paperSize="9" firstPageNumber="6" fitToHeight="0" orientation="portrait" useFirstPageNumber="1" horizontalDpi="1200" verticalDpi="1200" r:id="rId1"/>
  <headerFooter>
    <oddFooter>&amp;R&amp;"Arial,Regular"&amp;9&amp;P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"/>
  <sheetViews>
    <sheetView view="pageBreakPreview" zoomScale="90" zoomScaleNormal="100" zoomScaleSheetLayoutView="90" workbookViewId="0"/>
  </sheetViews>
  <sheetFormatPr defaultColWidth="11.73046875" defaultRowHeight="15.95" customHeight="1"/>
  <cols>
    <col min="1" max="2" width="1.3984375" style="64" customWidth="1"/>
    <col min="3" max="3" width="34.3984375" style="64" customWidth="1"/>
    <col min="4" max="4" width="6.86328125" style="64" customWidth="1"/>
    <col min="5" max="5" width="0.59765625" style="64" customWidth="1"/>
    <col min="6" max="6" width="11.3984375" style="64" customWidth="1"/>
    <col min="7" max="7" width="0.59765625" style="64" customWidth="1"/>
    <col min="8" max="8" width="9.265625" style="64" customWidth="1"/>
    <col min="9" max="9" width="0.59765625" style="64" customWidth="1"/>
    <col min="10" max="10" width="16.59765625" style="64" bestFit="1" customWidth="1"/>
    <col min="11" max="11" width="0.59765625" style="64" customWidth="1"/>
    <col min="12" max="12" width="16.1328125" style="64" customWidth="1"/>
    <col min="13" max="13" width="0.59765625" style="64" customWidth="1"/>
    <col min="14" max="14" width="11.1328125" style="64" bestFit="1" customWidth="1"/>
    <col min="15" max="15" width="0.59765625" style="64" customWidth="1"/>
    <col min="16" max="16" width="13.1328125" style="64" bestFit="1" customWidth="1"/>
    <col min="17" max="17" width="0.59765625" style="64" customWidth="1"/>
    <col min="18" max="18" width="12.1328125" style="64" bestFit="1" customWidth="1"/>
    <col min="19" max="19" width="0.59765625" style="64" customWidth="1"/>
    <col min="20" max="20" width="9.73046875" style="64" customWidth="1"/>
    <col min="21" max="21" width="0.59765625" style="64" customWidth="1"/>
    <col min="22" max="22" width="9.86328125" style="64" customWidth="1"/>
    <col min="23" max="23" width="11.73046875" style="64" customWidth="1"/>
    <col min="24" max="16384" width="11.73046875" style="64"/>
  </cols>
  <sheetData>
    <row r="1" spans="1:22" ht="15.95" customHeight="1">
      <c r="A1" s="3" t="str">
        <f>'2-4'!A1</f>
        <v>JSP Pharmaceutical Manufacturing (Thailand) Public Company Limited</v>
      </c>
      <c r="B1" s="62"/>
      <c r="C1" s="62"/>
      <c r="D1" s="63"/>
      <c r="E1" s="63"/>
      <c r="F1" s="6"/>
      <c r="G1" s="63"/>
      <c r="H1" s="6"/>
      <c r="I1" s="63"/>
      <c r="J1" s="6"/>
      <c r="K1" s="63"/>
      <c r="L1" s="6"/>
      <c r="M1" s="63"/>
      <c r="N1" s="6"/>
      <c r="O1" s="63"/>
      <c r="P1" s="6"/>
      <c r="Q1" s="63"/>
      <c r="R1" s="63"/>
      <c r="S1" s="63"/>
      <c r="T1" s="6"/>
      <c r="U1" s="63"/>
      <c r="V1" s="7"/>
    </row>
    <row r="2" spans="1:22" ht="15.95" customHeight="1">
      <c r="A2" s="55" t="s">
        <v>64</v>
      </c>
      <c r="B2" s="62"/>
      <c r="C2" s="62"/>
      <c r="D2" s="63"/>
      <c r="E2" s="63"/>
      <c r="F2" s="6"/>
      <c r="G2" s="63"/>
      <c r="H2" s="6"/>
      <c r="I2" s="63"/>
      <c r="J2" s="6"/>
      <c r="K2" s="63"/>
      <c r="L2" s="6"/>
      <c r="M2" s="63"/>
      <c r="N2" s="6"/>
      <c r="O2" s="63"/>
      <c r="P2" s="6"/>
      <c r="Q2" s="63"/>
      <c r="R2" s="63"/>
      <c r="S2" s="63"/>
      <c r="T2" s="6"/>
      <c r="U2" s="63"/>
      <c r="V2" s="6"/>
    </row>
    <row r="3" spans="1:22" ht="15.95" customHeight="1">
      <c r="A3" s="24" t="str">
        <f>'6 (6M)'!A3</f>
        <v>For the six-month period ended 30 June 2026</v>
      </c>
      <c r="B3" s="65"/>
      <c r="C3" s="65"/>
      <c r="D3" s="66"/>
      <c r="E3" s="66"/>
      <c r="F3" s="10"/>
      <c r="G3" s="66"/>
      <c r="H3" s="10"/>
      <c r="I3" s="66"/>
      <c r="J3" s="10"/>
      <c r="K3" s="66"/>
      <c r="L3" s="10"/>
      <c r="M3" s="66"/>
      <c r="N3" s="10"/>
      <c r="O3" s="66"/>
      <c r="P3" s="10"/>
      <c r="Q3" s="66"/>
      <c r="R3" s="66"/>
      <c r="S3" s="66"/>
      <c r="T3" s="10"/>
      <c r="U3" s="66"/>
      <c r="V3" s="10"/>
    </row>
    <row r="4" spans="1:22" ht="15.95" customHeight="1">
      <c r="A4" s="8"/>
      <c r="B4" s="8"/>
      <c r="C4" s="8"/>
      <c r="D4" s="63"/>
      <c r="E4" s="63"/>
      <c r="F4" s="6"/>
      <c r="G4" s="63"/>
      <c r="H4" s="6"/>
      <c r="I4" s="63"/>
      <c r="J4" s="6"/>
      <c r="K4" s="63"/>
      <c r="L4" s="6"/>
      <c r="M4" s="63"/>
      <c r="N4" s="6"/>
      <c r="O4" s="63"/>
      <c r="P4" s="6"/>
      <c r="Q4" s="63"/>
      <c r="R4" s="63"/>
      <c r="S4" s="63"/>
      <c r="T4" s="6"/>
      <c r="U4" s="63"/>
      <c r="V4" s="6"/>
    </row>
    <row r="5" spans="1:22" ht="15.95" customHeight="1">
      <c r="A5" s="8"/>
      <c r="B5" s="8"/>
      <c r="C5" s="8"/>
      <c r="D5" s="63"/>
      <c r="E5" s="63"/>
      <c r="F5" s="6"/>
      <c r="G5" s="63"/>
      <c r="H5" s="6"/>
      <c r="I5" s="63"/>
      <c r="J5" s="6"/>
      <c r="K5" s="63"/>
      <c r="L5" s="6"/>
      <c r="M5" s="63"/>
      <c r="N5" s="6"/>
      <c r="O5" s="63"/>
      <c r="P5" s="6"/>
      <c r="Q5" s="63"/>
      <c r="R5" s="63"/>
      <c r="S5" s="63"/>
      <c r="T5" s="6"/>
      <c r="U5" s="63"/>
      <c r="V5" s="6"/>
    </row>
    <row r="6" spans="1:22" ht="15.95" customHeight="1">
      <c r="A6" s="8"/>
      <c r="B6" s="42"/>
      <c r="C6" s="67"/>
      <c r="D6" s="42"/>
      <c r="E6" s="42"/>
      <c r="F6" s="157" t="s">
        <v>137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</row>
    <row r="7" spans="1:22" ht="15.95" customHeight="1">
      <c r="A7" s="8"/>
      <c r="B7" s="42"/>
      <c r="C7" s="42"/>
      <c r="D7" s="42"/>
      <c r="E7" s="42"/>
      <c r="F7" s="153" t="s">
        <v>65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47"/>
      <c r="T7" s="28"/>
      <c r="U7" s="42"/>
      <c r="V7" s="28"/>
    </row>
    <row r="8" spans="1:22" ht="15.95" customHeight="1">
      <c r="A8" s="8"/>
      <c r="B8" s="42"/>
      <c r="C8" s="42"/>
      <c r="D8" s="42"/>
      <c r="E8" s="42"/>
      <c r="F8" s="28"/>
      <c r="G8" s="42"/>
      <c r="H8" s="28"/>
      <c r="I8" s="42"/>
      <c r="J8" s="28"/>
      <c r="K8" s="42"/>
      <c r="L8" s="28"/>
      <c r="M8" s="42"/>
      <c r="N8" s="155" t="s">
        <v>142</v>
      </c>
      <c r="O8" s="156"/>
      <c r="P8" s="156"/>
      <c r="Q8" s="42"/>
      <c r="R8" s="42"/>
      <c r="S8" s="42"/>
      <c r="T8" s="28"/>
      <c r="U8" s="42"/>
      <c r="V8" s="28"/>
    </row>
    <row r="9" spans="1:22" ht="15.95" customHeight="1">
      <c r="A9" s="8"/>
      <c r="B9" s="8"/>
      <c r="C9" s="8"/>
      <c r="D9" s="68"/>
      <c r="E9" s="68"/>
      <c r="F9" s="28"/>
      <c r="G9" s="68"/>
      <c r="H9" s="28"/>
      <c r="I9" s="68"/>
      <c r="K9" s="68"/>
      <c r="L9" s="28" t="s">
        <v>128</v>
      </c>
      <c r="M9" s="68"/>
      <c r="N9" s="8"/>
      <c r="O9" s="8"/>
      <c r="P9" s="8"/>
      <c r="Q9" s="68"/>
      <c r="R9" s="28"/>
      <c r="S9" s="68"/>
      <c r="T9" s="28"/>
      <c r="U9" s="68"/>
      <c r="V9" s="28"/>
    </row>
    <row r="10" spans="1:22" ht="15.95" customHeight="1">
      <c r="A10" s="8"/>
      <c r="B10" s="8"/>
      <c r="C10" s="8"/>
      <c r="D10" s="68"/>
      <c r="E10" s="68"/>
      <c r="F10" s="28"/>
      <c r="G10" s="68"/>
      <c r="H10" s="28"/>
      <c r="I10" s="68"/>
      <c r="J10" s="28" t="s">
        <v>103</v>
      </c>
      <c r="K10" s="68"/>
      <c r="L10" s="28" t="s">
        <v>151</v>
      </c>
      <c r="M10" s="68"/>
      <c r="N10" s="8"/>
      <c r="O10" s="8"/>
      <c r="P10" s="8"/>
      <c r="Q10" s="68"/>
      <c r="R10" s="28"/>
      <c r="S10" s="68"/>
      <c r="T10" s="28"/>
      <c r="U10" s="68"/>
      <c r="V10" s="28"/>
    </row>
    <row r="11" spans="1:22" ht="15.95" customHeight="1">
      <c r="A11" s="8"/>
      <c r="B11" s="8"/>
      <c r="C11" s="8"/>
      <c r="D11" s="68"/>
      <c r="E11" s="68"/>
      <c r="F11" s="28"/>
      <c r="G11" s="68"/>
      <c r="H11" s="28"/>
      <c r="I11" s="68"/>
      <c r="J11" s="44" t="s">
        <v>194</v>
      </c>
      <c r="K11" s="68"/>
      <c r="L11" s="28" t="s">
        <v>143</v>
      </c>
      <c r="M11" s="68"/>
      <c r="N11" s="8"/>
      <c r="O11" s="8"/>
      <c r="P11" s="8"/>
      <c r="Q11" s="8"/>
      <c r="R11" s="28" t="s">
        <v>54</v>
      </c>
      <c r="S11" s="8"/>
      <c r="T11" s="8"/>
      <c r="U11" s="68"/>
      <c r="V11" s="28"/>
    </row>
    <row r="12" spans="1:22" ht="15.95" customHeight="1">
      <c r="A12" s="8"/>
      <c r="B12" s="8"/>
      <c r="C12" s="8"/>
      <c r="D12" s="68"/>
      <c r="E12" s="69"/>
      <c r="F12" s="70" t="s">
        <v>68</v>
      </c>
      <c r="G12" s="8"/>
      <c r="H12" s="8"/>
      <c r="I12" s="8"/>
      <c r="J12" s="28" t="s">
        <v>193</v>
      </c>
      <c r="K12" s="8"/>
      <c r="L12" s="28" t="s">
        <v>152</v>
      </c>
      <c r="M12" s="68"/>
      <c r="N12" s="44" t="s">
        <v>48</v>
      </c>
      <c r="O12" s="8"/>
      <c r="P12" s="8"/>
      <c r="Q12" s="68"/>
      <c r="R12" s="44" t="s">
        <v>117</v>
      </c>
      <c r="S12" s="68"/>
      <c r="T12" s="44" t="s">
        <v>72</v>
      </c>
      <c r="U12" s="8"/>
      <c r="V12" s="8"/>
    </row>
    <row r="13" spans="1:22" ht="15.95" customHeight="1">
      <c r="A13" s="8"/>
      <c r="B13" s="8"/>
      <c r="C13" s="8"/>
      <c r="D13" s="68"/>
      <c r="E13" s="69"/>
      <c r="F13" s="70" t="s">
        <v>69</v>
      </c>
      <c r="G13" s="68"/>
      <c r="H13" s="44" t="s">
        <v>81</v>
      </c>
      <c r="I13" s="68"/>
      <c r="J13" s="28" t="s">
        <v>115</v>
      </c>
      <c r="K13" s="68"/>
      <c r="L13" s="28" t="s">
        <v>182</v>
      </c>
      <c r="M13" s="68"/>
      <c r="N13" s="45" t="s">
        <v>75</v>
      </c>
      <c r="O13" s="68"/>
      <c r="P13" s="28"/>
      <c r="Q13" s="68"/>
      <c r="R13" s="70" t="s">
        <v>118</v>
      </c>
      <c r="S13" s="68"/>
      <c r="T13" s="44" t="s">
        <v>73</v>
      </c>
      <c r="U13" s="68"/>
      <c r="V13" s="44" t="s">
        <v>66</v>
      </c>
    </row>
    <row r="14" spans="1:22" ht="15.95" customHeight="1">
      <c r="A14" s="8"/>
      <c r="B14" s="8"/>
      <c r="C14" s="8"/>
      <c r="D14" s="68"/>
      <c r="E14" s="69"/>
      <c r="F14" s="70" t="s">
        <v>70</v>
      </c>
      <c r="G14" s="68"/>
      <c r="H14" s="44" t="s">
        <v>83</v>
      </c>
      <c r="I14" s="68"/>
      <c r="J14" s="44" t="s">
        <v>116</v>
      </c>
      <c r="K14" s="68"/>
      <c r="L14" s="28" t="s">
        <v>74</v>
      </c>
      <c r="M14" s="68"/>
      <c r="N14" s="44" t="s">
        <v>76</v>
      </c>
      <c r="O14" s="68"/>
      <c r="P14" s="44" t="s">
        <v>50</v>
      </c>
      <c r="Q14" s="68"/>
      <c r="R14" s="70" t="s">
        <v>53</v>
      </c>
      <c r="S14" s="68"/>
      <c r="T14" s="70" t="s">
        <v>74</v>
      </c>
      <c r="U14" s="68"/>
      <c r="V14" s="44" t="s">
        <v>67</v>
      </c>
    </row>
    <row r="15" spans="1:22" ht="15.95" customHeight="1">
      <c r="A15" s="8"/>
      <c r="B15" s="8"/>
      <c r="C15" s="8"/>
      <c r="D15" s="71" t="s">
        <v>10</v>
      </c>
      <c r="E15" s="72"/>
      <c r="F15" s="48" t="s">
        <v>9</v>
      </c>
      <c r="G15" s="68"/>
      <c r="H15" s="48" t="s">
        <v>9</v>
      </c>
      <c r="I15" s="73"/>
      <c r="J15" s="48" t="s">
        <v>9</v>
      </c>
      <c r="K15" s="73"/>
      <c r="L15" s="48" t="s">
        <v>9</v>
      </c>
      <c r="M15" s="68"/>
      <c r="N15" s="48" t="s">
        <v>9</v>
      </c>
      <c r="O15" s="73"/>
      <c r="P15" s="48" t="s">
        <v>9</v>
      </c>
      <c r="Q15" s="68"/>
      <c r="R15" s="48" t="s">
        <v>9</v>
      </c>
      <c r="S15" s="68"/>
      <c r="T15" s="48" t="s">
        <v>9</v>
      </c>
      <c r="U15" s="68"/>
      <c r="V15" s="74" t="s">
        <v>9</v>
      </c>
    </row>
    <row r="16" spans="1:22" ht="15.95" customHeight="1">
      <c r="A16" s="8"/>
      <c r="B16" s="8"/>
      <c r="C16" s="8"/>
      <c r="D16" s="68"/>
      <c r="E16" s="69"/>
      <c r="F16" s="75"/>
      <c r="G16" s="68"/>
      <c r="H16" s="75"/>
      <c r="I16" s="73"/>
      <c r="J16" s="75"/>
      <c r="K16" s="73"/>
      <c r="L16" s="75"/>
      <c r="M16" s="68"/>
      <c r="N16" s="75"/>
      <c r="O16" s="73"/>
      <c r="P16" s="75"/>
      <c r="Q16" s="68"/>
      <c r="R16" s="69"/>
      <c r="S16" s="68"/>
      <c r="T16" s="75"/>
      <c r="U16" s="68"/>
      <c r="V16" s="75"/>
    </row>
    <row r="17" spans="1:22" ht="15.95" customHeight="1">
      <c r="A17" s="76" t="s">
        <v>79</v>
      </c>
      <c r="B17" s="77"/>
      <c r="C17" s="78"/>
      <c r="D17" s="18"/>
      <c r="E17" s="39"/>
      <c r="F17" s="6">
        <v>237287</v>
      </c>
      <c r="G17" s="18"/>
      <c r="H17" s="6">
        <v>772532</v>
      </c>
      <c r="I17" s="18"/>
      <c r="J17" s="6">
        <v>-130349</v>
      </c>
      <c r="K17" s="18"/>
      <c r="L17" s="6">
        <v>0</v>
      </c>
      <c r="M17" s="18"/>
      <c r="N17" s="6">
        <v>3862</v>
      </c>
      <c r="O17" s="39"/>
      <c r="P17" s="6">
        <v>-25333</v>
      </c>
      <c r="Q17" s="18"/>
      <c r="R17" s="6">
        <f>SUM(F17:Q17)</f>
        <v>857999</v>
      </c>
      <c r="S17" s="18"/>
      <c r="T17" s="6">
        <v>24524</v>
      </c>
      <c r="U17" s="18"/>
      <c r="V17" s="6">
        <f>SUM(R17:U17)</f>
        <v>882523</v>
      </c>
    </row>
    <row r="18" spans="1:22" ht="15.95" customHeight="1">
      <c r="A18" s="12"/>
      <c r="B18" s="8"/>
      <c r="C18" s="8"/>
      <c r="D18" s="18"/>
      <c r="E18" s="39"/>
      <c r="F18" s="6"/>
      <c r="G18" s="6"/>
      <c r="H18" s="6"/>
      <c r="I18" s="6"/>
      <c r="J18" s="6"/>
      <c r="K18" s="6"/>
      <c r="L18" s="6"/>
      <c r="M18" s="6"/>
      <c r="N18" s="6"/>
      <c r="O18" s="14"/>
      <c r="P18" s="6"/>
      <c r="Q18" s="6"/>
      <c r="R18" s="6"/>
      <c r="S18" s="6"/>
      <c r="T18" s="6"/>
      <c r="U18" s="6"/>
      <c r="V18" s="6"/>
    </row>
    <row r="19" spans="1:22" ht="15.95" customHeight="1">
      <c r="A19" s="76" t="s">
        <v>155</v>
      </c>
      <c r="B19" s="79"/>
      <c r="C19" s="8"/>
      <c r="D19" s="6"/>
      <c r="E19" s="14"/>
      <c r="F19" s="6"/>
      <c r="G19" s="6"/>
      <c r="H19" s="6"/>
      <c r="I19" s="6"/>
      <c r="J19" s="6"/>
      <c r="K19" s="6"/>
      <c r="L19" s="6"/>
      <c r="M19" s="6"/>
      <c r="N19" s="6"/>
      <c r="O19" s="14"/>
      <c r="P19" s="6"/>
      <c r="Q19" s="6"/>
      <c r="R19" s="6"/>
      <c r="S19" s="6"/>
      <c r="T19" s="6"/>
      <c r="U19" s="6"/>
      <c r="V19" s="6"/>
    </row>
    <row r="20" spans="1:22" s="81" customFormat="1" ht="15.95" customHeight="1">
      <c r="A20" s="80" t="s">
        <v>207</v>
      </c>
      <c r="C20" s="60"/>
      <c r="D20" s="39"/>
      <c r="E20" s="39"/>
      <c r="F20" s="82"/>
      <c r="G20" s="83"/>
      <c r="H20" s="82"/>
      <c r="I20" s="83"/>
      <c r="J20" s="82"/>
      <c r="K20" s="83"/>
      <c r="L20" s="82"/>
      <c r="M20" s="83"/>
      <c r="N20" s="82"/>
      <c r="O20" s="83"/>
      <c r="P20" s="82"/>
      <c r="Q20" s="83"/>
      <c r="R20" s="82"/>
      <c r="S20" s="83"/>
      <c r="T20" s="82"/>
      <c r="U20" s="83"/>
      <c r="V20" s="82"/>
    </row>
    <row r="21" spans="1:22" ht="15.95" customHeight="1">
      <c r="A21" s="84"/>
      <c r="B21" s="80" t="s">
        <v>208</v>
      </c>
      <c r="D21" s="85"/>
      <c r="E21" s="39"/>
      <c r="F21" s="14">
        <v>0</v>
      </c>
      <c r="G21" s="39"/>
      <c r="H21" s="14">
        <v>-49602</v>
      </c>
      <c r="I21" s="39"/>
      <c r="J21" s="14">
        <v>0</v>
      </c>
      <c r="K21" s="39"/>
      <c r="L21" s="14">
        <v>0</v>
      </c>
      <c r="M21" s="39"/>
      <c r="N21" s="14">
        <v>-3862</v>
      </c>
      <c r="O21" s="39"/>
      <c r="P21" s="14">
        <v>53464</v>
      </c>
      <c r="Q21" s="39"/>
      <c r="R21" s="14">
        <f t="shared" ref="R21" si="0">SUM(F21:Q21)</f>
        <v>0</v>
      </c>
      <c r="S21" s="39"/>
      <c r="T21" s="14">
        <v>0</v>
      </c>
      <c r="U21" s="39"/>
      <c r="V21" s="14">
        <f t="shared" ref="V21" si="1">SUM(R21:U21)</f>
        <v>0</v>
      </c>
    </row>
    <row r="22" spans="1:22" s="81" customFormat="1" ht="15.95" customHeight="1">
      <c r="A22" s="80" t="s">
        <v>209</v>
      </c>
      <c r="C22" s="60"/>
      <c r="D22" s="39"/>
      <c r="E22" s="39"/>
      <c r="F22" s="82">
        <v>0</v>
      </c>
      <c r="G22" s="83"/>
      <c r="H22" s="82">
        <v>0</v>
      </c>
      <c r="I22" s="83"/>
      <c r="J22" s="82">
        <v>0</v>
      </c>
      <c r="K22" s="83"/>
      <c r="L22" s="82">
        <v>0</v>
      </c>
      <c r="M22" s="83"/>
      <c r="N22" s="82">
        <v>0</v>
      </c>
      <c r="O22" s="83"/>
      <c r="P22" s="82">
        <v>0</v>
      </c>
      <c r="Q22" s="83"/>
      <c r="R22" s="82">
        <f t="shared" ref="R22" si="2">SUM(F22:Q22)</f>
        <v>0</v>
      </c>
      <c r="S22" s="83"/>
      <c r="T22" s="82">
        <v>-944</v>
      </c>
      <c r="U22" s="83"/>
      <c r="V22" s="82">
        <f t="shared" ref="V22" si="3">SUM(R22:U22)</f>
        <v>-944</v>
      </c>
    </row>
    <row r="23" spans="1:22" ht="15.95" customHeight="1">
      <c r="A23" s="80" t="s">
        <v>181</v>
      </c>
      <c r="C23" s="8"/>
      <c r="D23" s="18"/>
      <c r="E23" s="39"/>
      <c r="F23" s="13">
        <v>0</v>
      </c>
      <c r="G23" s="86"/>
      <c r="H23" s="13">
        <v>0</v>
      </c>
      <c r="I23" s="86"/>
      <c r="J23" s="13">
        <v>0</v>
      </c>
      <c r="K23" s="86"/>
      <c r="L23" s="13">
        <v>0</v>
      </c>
      <c r="M23" s="86"/>
      <c r="N23" s="13">
        <v>0</v>
      </c>
      <c r="O23" s="83"/>
      <c r="P23" s="13">
        <v>35619</v>
      </c>
      <c r="Q23" s="86"/>
      <c r="R23" s="13">
        <f>SUM(F23:Q23)</f>
        <v>35619</v>
      </c>
      <c r="S23" s="86"/>
      <c r="T23" s="13">
        <v>-4320</v>
      </c>
      <c r="U23" s="86"/>
      <c r="V23" s="13">
        <f>SUM(R23:U23)</f>
        <v>31299</v>
      </c>
    </row>
    <row r="24" spans="1:22" ht="15.95" customHeight="1">
      <c r="A24" s="12"/>
      <c r="B24" s="8"/>
      <c r="C24" s="8"/>
      <c r="D24" s="18"/>
      <c r="E24" s="39"/>
      <c r="F24" s="6"/>
      <c r="G24" s="18"/>
      <c r="H24" s="6"/>
      <c r="I24" s="18"/>
      <c r="J24" s="6"/>
      <c r="K24" s="18"/>
      <c r="L24" s="6"/>
      <c r="M24" s="18"/>
      <c r="N24" s="6"/>
      <c r="O24" s="39"/>
      <c r="P24" s="6"/>
      <c r="Q24" s="18"/>
      <c r="R24" s="6"/>
      <c r="S24" s="18"/>
      <c r="T24" s="6"/>
      <c r="U24" s="18"/>
      <c r="V24" s="6"/>
    </row>
    <row r="25" spans="1:22" ht="15.95" customHeight="1" thickBot="1">
      <c r="A25" s="76" t="s">
        <v>203</v>
      </c>
      <c r="B25" s="79"/>
      <c r="C25" s="78"/>
      <c r="D25" s="18"/>
      <c r="E25" s="39"/>
      <c r="F25" s="23">
        <f>SUM(F17:F23)</f>
        <v>237287</v>
      </c>
      <c r="G25" s="18"/>
      <c r="H25" s="23">
        <f>SUM(H17:H23)</f>
        <v>722930</v>
      </c>
      <c r="I25" s="18"/>
      <c r="J25" s="23">
        <f>SUM(J17:J23)</f>
        <v>-130349</v>
      </c>
      <c r="K25" s="18"/>
      <c r="L25" s="23">
        <f>SUM(L17:L23)</f>
        <v>0</v>
      </c>
      <c r="M25" s="18"/>
      <c r="N25" s="23">
        <f>SUM(N17:N23)</f>
        <v>0</v>
      </c>
      <c r="O25" s="18"/>
      <c r="P25" s="23">
        <f>SUM(P17:P23)</f>
        <v>63750</v>
      </c>
      <c r="Q25" s="18"/>
      <c r="R25" s="23">
        <f>SUM(F25:Q25)</f>
        <v>893618</v>
      </c>
      <c r="S25" s="18"/>
      <c r="T25" s="23">
        <f>SUM(T17:T23)</f>
        <v>19260</v>
      </c>
      <c r="U25" s="18"/>
      <c r="V25" s="23">
        <f>SUM(R25:U25)</f>
        <v>912878</v>
      </c>
    </row>
    <row r="26" spans="1:22" ht="15.95" customHeight="1" thickTop="1">
      <c r="A26" s="3"/>
      <c r="B26" s="3"/>
      <c r="C26" s="8"/>
      <c r="D26" s="18"/>
      <c r="E26" s="39"/>
      <c r="F26" s="6"/>
      <c r="G26" s="18"/>
      <c r="H26" s="6"/>
      <c r="I26" s="18"/>
      <c r="J26" s="6"/>
      <c r="K26" s="18"/>
      <c r="L26" s="6"/>
      <c r="M26" s="18"/>
      <c r="N26" s="6"/>
      <c r="O26" s="18"/>
      <c r="P26" s="6"/>
      <c r="Q26" s="18"/>
      <c r="R26" s="6"/>
      <c r="S26" s="18"/>
      <c r="T26" s="6"/>
      <c r="U26" s="18"/>
      <c r="V26" s="6"/>
    </row>
    <row r="27" spans="1:22" ht="15.95" customHeight="1">
      <c r="A27" s="76" t="s">
        <v>77</v>
      </c>
      <c r="B27" s="77"/>
      <c r="C27" s="78"/>
      <c r="D27" s="18"/>
      <c r="E27" s="39"/>
      <c r="F27" s="14">
        <v>237287</v>
      </c>
      <c r="G27" s="18"/>
      <c r="H27" s="14">
        <v>722930</v>
      </c>
      <c r="I27" s="18"/>
      <c r="J27" s="14">
        <v>-130349</v>
      </c>
      <c r="K27" s="18"/>
      <c r="L27" s="14">
        <v>7997</v>
      </c>
      <c r="M27" s="39"/>
      <c r="N27" s="14">
        <v>3049</v>
      </c>
      <c r="O27" s="39"/>
      <c r="P27" s="14">
        <v>67690</v>
      </c>
      <c r="Q27" s="39"/>
      <c r="R27" s="14">
        <f>SUM(F27:Q27)</f>
        <v>908604</v>
      </c>
      <c r="S27" s="39"/>
      <c r="T27" s="14">
        <v>18392</v>
      </c>
      <c r="U27" s="39"/>
      <c r="V27" s="14">
        <f>SUM(R27:U27)</f>
        <v>926996</v>
      </c>
    </row>
    <row r="28" spans="1:22" ht="15.95" customHeight="1">
      <c r="A28" s="12"/>
      <c r="B28" s="8"/>
      <c r="C28" s="8"/>
      <c r="D28" s="18"/>
      <c r="E28" s="39"/>
      <c r="F28" s="14"/>
      <c r="G28" s="6"/>
      <c r="H28" s="14"/>
      <c r="I28" s="6"/>
      <c r="J28" s="14"/>
      <c r="K28" s="6"/>
      <c r="L28" s="14"/>
      <c r="M28" s="39"/>
      <c r="N28" s="14"/>
      <c r="O28" s="39"/>
      <c r="P28" s="14"/>
      <c r="Q28" s="39"/>
      <c r="R28" s="14"/>
      <c r="S28" s="39"/>
      <c r="T28" s="14"/>
      <c r="U28" s="39"/>
      <c r="V28" s="14"/>
    </row>
    <row r="29" spans="1:22" ht="15.95" customHeight="1">
      <c r="A29" s="76" t="s">
        <v>78</v>
      </c>
      <c r="B29" s="78"/>
      <c r="C29" s="78"/>
      <c r="D29" s="6"/>
      <c r="E29" s="14"/>
      <c r="F29" s="14"/>
      <c r="G29" s="6"/>
      <c r="H29" s="14"/>
      <c r="I29" s="6"/>
      <c r="J29" s="14"/>
      <c r="K29" s="6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5.95" customHeight="1">
      <c r="A30" s="80" t="s">
        <v>150</v>
      </c>
      <c r="B30" s="80"/>
      <c r="D30" s="85"/>
      <c r="E30" s="39"/>
      <c r="F30" s="14"/>
      <c r="G30" s="39"/>
      <c r="H30" s="14"/>
      <c r="I30" s="39"/>
      <c r="J30" s="14"/>
      <c r="K30" s="39"/>
      <c r="L30" s="14"/>
      <c r="M30" s="39"/>
      <c r="N30" s="14"/>
      <c r="O30" s="39"/>
      <c r="P30" s="14"/>
      <c r="Q30" s="39"/>
      <c r="R30" s="14"/>
      <c r="S30" s="39"/>
      <c r="T30" s="14"/>
      <c r="U30" s="39"/>
      <c r="V30" s="14"/>
    </row>
    <row r="31" spans="1:22" ht="15.95" customHeight="1">
      <c r="A31" s="84"/>
      <c r="B31" s="80" t="s">
        <v>149</v>
      </c>
      <c r="D31" s="85">
        <v>10</v>
      </c>
      <c r="E31" s="39"/>
      <c r="F31" s="14">
        <v>0</v>
      </c>
      <c r="G31" s="39"/>
      <c r="H31" s="14">
        <v>0</v>
      </c>
      <c r="I31" s="39"/>
      <c r="J31" s="14">
        <v>0</v>
      </c>
      <c r="K31" s="39"/>
      <c r="L31" s="14">
        <v>-2769</v>
      </c>
      <c r="M31" s="39"/>
      <c r="N31" s="14">
        <v>0</v>
      </c>
      <c r="O31" s="39"/>
      <c r="P31" s="14">
        <v>0</v>
      </c>
      <c r="Q31" s="39"/>
      <c r="R31" s="14">
        <f>SUM(F31:Q31)</f>
        <v>-2769</v>
      </c>
      <c r="S31" s="39"/>
      <c r="T31" s="14">
        <v>2769</v>
      </c>
      <c r="U31" s="39"/>
      <c r="V31" s="14">
        <f>SUM(R31:U31)</f>
        <v>0</v>
      </c>
    </row>
    <row r="32" spans="1:22" ht="15.95" customHeight="1">
      <c r="A32" s="80" t="s">
        <v>209</v>
      </c>
      <c r="B32" s="80"/>
      <c r="D32" s="85">
        <v>16</v>
      </c>
      <c r="E32" s="39"/>
      <c r="F32" s="14">
        <v>0</v>
      </c>
      <c r="G32" s="39"/>
      <c r="H32" s="14">
        <v>0</v>
      </c>
      <c r="I32" s="39"/>
      <c r="J32" s="14">
        <v>0</v>
      </c>
      <c r="K32" s="39"/>
      <c r="L32" s="14">
        <v>0</v>
      </c>
      <c r="M32" s="39"/>
      <c r="N32" s="14">
        <v>0</v>
      </c>
      <c r="O32" s="39"/>
      <c r="P32" s="14">
        <v>-22494</v>
      </c>
      <c r="Q32" s="39"/>
      <c r="R32" s="14">
        <f>SUM(F32:Q32)</f>
        <v>-22494</v>
      </c>
      <c r="S32" s="39"/>
      <c r="T32" s="14">
        <v>0</v>
      </c>
      <c r="U32" s="39"/>
      <c r="V32" s="14">
        <f>SUM(R32:U32)</f>
        <v>-22494</v>
      </c>
    </row>
    <row r="33" spans="1:22" ht="15.95" customHeight="1">
      <c r="A33" s="80" t="s">
        <v>119</v>
      </c>
      <c r="C33" s="87"/>
      <c r="D33" s="18"/>
      <c r="E33" s="39"/>
      <c r="F33" s="21">
        <v>0</v>
      </c>
      <c r="G33" s="39"/>
      <c r="H33" s="21">
        <v>0</v>
      </c>
      <c r="I33" s="39"/>
      <c r="J33" s="21">
        <v>0</v>
      </c>
      <c r="K33" s="39"/>
      <c r="L33" s="21">
        <v>0</v>
      </c>
      <c r="M33" s="39"/>
      <c r="N33" s="21">
        <v>0</v>
      </c>
      <c r="O33" s="39"/>
      <c r="P33" s="21">
        <v>10674</v>
      </c>
      <c r="Q33" s="39"/>
      <c r="R33" s="21">
        <f>SUM(F33:Q33)</f>
        <v>10674</v>
      </c>
      <c r="S33" s="39"/>
      <c r="T33" s="21">
        <v>196</v>
      </c>
      <c r="U33" s="39"/>
      <c r="V33" s="21">
        <f>SUM(R33:U33)</f>
        <v>10870</v>
      </c>
    </row>
    <row r="34" spans="1:22" ht="15.95" customHeight="1">
      <c r="A34" s="12"/>
      <c r="B34" s="8"/>
      <c r="C34" s="8"/>
      <c r="D34" s="18"/>
      <c r="E34" s="39"/>
      <c r="F34" s="6"/>
      <c r="G34" s="18"/>
      <c r="H34" s="6"/>
      <c r="I34" s="18"/>
      <c r="J34" s="6"/>
      <c r="K34" s="18"/>
      <c r="L34" s="6"/>
      <c r="M34" s="18"/>
      <c r="N34" s="6"/>
      <c r="O34" s="39"/>
      <c r="P34" s="6"/>
      <c r="Q34" s="18"/>
      <c r="R34" s="6"/>
      <c r="S34" s="18"/>
      <c r="T34" s="6"/>
      <c r="U34" s="18"/>
      <c r="V34" s="6"/>
    </row>
    <row r="35" spans="1:22" ht="15.95" customHeight="1" thickBot="1">
      <c r="A35" s="76" t="s">
        <v>202</v>
      </c>
      <c r="B35" s="79"/>
      <c r="C35" s="78"/>
      <c r="D35" s="18"/>
      <c r="E35" s="39"/>
      <c r="F35" s="23">
        <f>SUM(F27:F33)</f>
        <v>237287</v>
      </c>
      <c r="G35" s="18"/>
      <c r="H35" s="23">
        <f>SUM(H27:H33)</f>
        <v>722930</v>
      </c>
      <c r="I35" s="18"/>
      <c r="J35" s="23">
        <f>SUM(J27:J33)</f>
        <v>-130349</v>
      </c>
      <c r="K35" s="18"/>
      <c r="L35" s="23">
        <f>SUM(L27:L33)</f>
        <v>5228</v>
      </c>
      <c r="M35" s="18"/>
      <c r="N35" s="23">
        <f>SUM(N27:N33)</f>
        <v>3049</v>
      </c>
      <c r="O35" s="39"/>
      <c r="P35" s="23">
        <f>SUM(P27:P33)</f>
        <v>55870</v>
      </c>
      <c r="Q35" s="18"/>
      <c r="R35" s="23">
        <f>SUM(F35:Q35)</f>
        <v>894015</v>
      </c>
      <c r="S35" s="18"/>
      <c r="T35" s="23">
        <f>SUM(T27:T33)</f>
        <v>21357</v>
      </c>
      <c r="U35" s="18"/>
      <c r="V35" s="23">
        <f>SUM(R35:U35)</f>
        <v>915372</v>
      </c>
    </row>
    <row r="36" spans="1:22" ht="15.95" customHeight="1" thickTop="1">
      <c r="A36" s="8"/>
      <c r="B36" s="8"/>
      <c r="C36" s="8"/>
      <c r="D36" s="18"/>
      <c r="E36" s="39"/>
      <c r="F36" s="6"/>
      <c r="G36" s="18"/>
      <c r="H36" s="6"/>
      <c r="I36" s="18"/>
      <c r="J36" s="6"/>
      <c r="K36" s="18"/>
      <c r="L36" s="6"/>
      <c r="M36" s="18"/>
      <c r="N36" s="6"/>
      <c r="O36" s="39"/>
      <c r="P36" s="6"/>
      <c r="Q36" s="18"/>
      <c r="R36" s="6"/>
      <c r="S36" s="18"/>
      <c r="T36" s="6"/>
      <c r="U36" s="18"/>
      <c r="V36" s="6"/>
    </row>
    <row r="37" spans="1:22" ht="21.95" customHeight="1">
      <c r="A37" s="31" t="str">
        <f>'2-4'!A52</f>
        <v>The accompanying condensed notes to the interim financial information are an integral part of this interim financial information.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66"/>
      <c r="N37" s="10"/>
      <c r="O37" s="66"/>
      <c r="P37" s="10"/>
      <c r="Q37" s="66"/>
      <c r="R37" s="66"/>
      <c r="S37" s="66"/>
      <c r="T37" s="10"/>
      <c r="U37" s="66"/>
      <c r="V37" s="10"/>
    </row>
  </sheetData>
  <mergeCells count="3">
    <mergeCell ref="F7:R7"/>
    <mergeCell ref="N8:P8"/>
    <mergeCell ref="F6:V6"/>
  </mergeCells>
  <phoneticPr fontId="3" type="noConversion"/>
  <pageMargins left="0.3" right="0.3" top="0.5" bottom="0.6" header="0.49" footer="0.4"/>
  <pageSetup paperSize="9" scale="90" firstPageNumber="7" fitToHeight="0" orientation="landscape" useFirstPageNumber="1" horizontalDpi="1200" verticalDpi="1200" r:id="rId1"/>
  <headerFooter>
    <oddFooter>&amp;R&amp;"Arial,Regular"&amp;9&amp;P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4"/>
  <sheetViews>
    <sheetView view="pageBreakPreview" zoomScale="90" zoomScaleNormal="100" zoomScaleSheetLayoutView="90" workbookViewId="0"/>
  </sheetViews>
  <sheetFormatPr defaultColWidth="11.73046875" defaultRowHeight="16.5" customHeight="1"/>
  <cols>
    <col min="1" max="2" width="1.3984375" style="8" customWidth="1"/>
    <col min="3" max="3" width="38.3984375" style="8" customWidth="1"/>
    <col min="4" max="4" width="6.86328125" style="8" customWidth="1"/>
    <col min="5" max="5" width="0.59765625" style="8" customWidth="1"/>
    <col min="6" max="6" width="11.265625" style="8" customWidth="1"/>
    <col min="7" max="7" width="1" style="8" customWidth="1"/>
    <col min="8" max="8" width="10.265625" style="8" customWidth="1"/>
    <col min="9" max="9" width="1" style="8" customWidth="1"/>
    <col min="10" max="10" width="17" style="8" bestFit="1" customWidth="1"/>
    <col min="11" max="11" width="1" style="8" customWidth="1"/>
    <col min="12" max="12" width="12" style="8" customWidth="1"/>
    <col min="13" max="13" width="1" style="8" customWidth="1"/>
    <col min="14" max="14" width="13.3984375" style="8" customWidth="1"/>
    <col min="15" max="15" width="1" style="8" customWidth="1"/>
    <col min="16" max="16" width="12.265625" style="8" customWidth="1"/>
    <col min="17" max="17" width="11.73046875" style="8" customWidth="1"/>
    <col min="18" max="16384" width="11.73046875" style="8"/>
  </cols>
  <sheetData>
    <row r="1" spans="1:16" ht="16.5" customHeight="1">
      <c r="A1" s="3" t="str">
        <f>'2-4'!A1</f>
        <v>JSP Pharmaceutical Manufacturing (Thailand) Public Company Limited</v>
      </c>
      <c r="B1" s="3"/>
      <c r="C1" s="3"/>
      <c r="D1" s="3"/>
      <c r="E1" s="3"/>
      <c r="F1" s="4"/>
      <c r="G1" s="40"/>
      <c r="H1" s="3"/>
      <c r="I1" s="3"/>
      <c r="J1" s="3"/>
      <c r="K1" s="3"/>
      <c r="L1" s="3"/>
      <c r="M1" s="3"/>
      <c r="N1" s="5"/>
      <c r="O1" s="40"/>
      <c r="P1" s="7"/>
    </row>
    <row r="2" spans="1:16" ht="16.5" customHeight="1">
      <c r="A2" s="3" t="s">
        <v>64</v>
      </c>
      <c r="B2" s="3"/>
      <c r="C2" s="3"/>
      <c r="D2" s="3"/>
      <c r="E2" s="3"/>
      <c r="F2" s="4"/>
      <c r="G2" s="40"/>
      <c r="H2" s="3"/>
      <c r="I2" s="3"/>
      <c r="J2" s="3"/>
      <c r="K2" s="3"/>
      <c r="L2" s="3"/>
      <c r="M2" s="3"/>
      <c r="N2" s="5"/>
      <c r="O2" s="40"/>
      <c r="P2" s="3"/>
    </row>
    <row r="3" spans="1:16" ht="16.5" customHeight="1">
      <c r="A3" s="24" t="str">
        <f>'6 (6M)'!A3</f>
        <v>For the six-month period ended 30 June 2026</v>
      </c>
      <c r="B3" s="24"/>
      <c r="C3" s="24"/>
      <c r="D3" s="24"/>
      <c r="E3" s="24"/>
      <c r="F3" s="11"/>
      <c r="G3" s="41"/>
      <c r="H3" s="24"/>
      <c r="I3" s="24"/>
      <c r="J3" s="24"/>
      <c r="K3" s="24"/>
      <c r="L3" s="24"/>
      <c r="M3" s="24"/>
      <c r="N3" s="9"/>
      <c r="O3" s="41"/>
      <c r="P3" s="24"/>
    </row>
    <row r="4" spans="1:16" ht="16.5" customHeight="1">
      <c r="A4" s="3"/>
      <c r="B4" s="5"/>
      <c r="C4" s="5"/>
      <c r="D4" s="5"/>
      <c r="E4" s="5"/>
      <c r="F4" s="6"/>
      <c r="G4" s="7"/>
      <c r="H4" s="6"/>
      <c r="I4" s="6"/>
      <c r="J4" s="6"/>
      <c r="K4" s="7"/>
      <c r="L4" s="7"/>
      <c r="M4" s="7"/>
      <c r="N4" s="6"/>
      <c r="O4" s="40"/>
      <c r="P4" s="6"/>
    </row>
    <row r="5" spans="1:16" ht="16.5" customHeight="1">
      <c r="A5" s="3"/>
      <c r="B5" s="5"/>
      <c r="C5" s="5"/>
      <c r="D5" s="5"/>
      <c r="E5" s="5"/>
      <c r="F5" s="6"/>
      <c r="G5" s="7"/>
      <c r="H5" s="6"/>
      <c r="I5" s="6"/>
      <c r="J5" s="6"/>
      <c r="K5" s="7"/>
      <c r="L5" s="7"/>
      <c r="M5" s="7"/>
      <c r="N5" s="6"/>
      <c r="O5" s="40"/>
      <c r="P5" s="6"/>
    </row>
    <row r="6" spans="1:16" ht="16.5" customHeight="1">
      <c r="A6" s="5"/>
      <c r="B6" s="5"/>
      <c r="C6" s="5"/>
      <c r="D6" s="5"/>
      <c r="E6" s="5"/>
      <c r="F6" s="159" t="s">
        <v>138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</row>
    <row r="7" spans="1:16" ht="16.5" customHeight="1">
      <c r="A7" s="5"/>
      <c r="B7" s="5"/>
      <c r="C7" s="5"/>
      <c r="D7" s="5"/>
      <c r="E7" s="5"/>
      <c r="F7" s="7"/>
      <c r="G7" s="7"/>
      <c r="H7" s="7"/>
      <c r="I7" s="7"/>
      <c r="J7" s="7"/>
      <c r="K7" s="7"/>
      <c r="L7" s="158" t="s">
        <v>142</v>
      </c>
      <c r="M7" s="158"/>
      <c r="N7" s="158"/>
      <c r="O7" s="7"/>
      <c r="P7" s="7"/>
    </row>
    <row r="8" spans="1:16" ht="16.5" customHeight="1">
      <c r="A8" s="5"/>
      <c r="B8" s="5"/>
      <c r="C8" s="5"/>
      <c r="D8" s="5"/>
      <c r="E8" s="5"/>
      <c r="F8" s="42" t="s">
        <v>68</v>
      </c>
      <c r="G8" s="42"/>
      <c r="H8" s="42"/>
      <c r="I8" s="42"/>
      <c r="J8" s="43" t="s">
        <v>103</v>
      </c>
      <c r="K8" s="7"/>
      <c r="L8" s="44" t="s">
        <v>48</v>
      </c>
      <c r="M8" s="7"/>
      <c r="N8" s="7"/>
      <c r="O8" s="7"/>
      <c r="P8" s="7"/>
    </row>
    <row r="9" spans="1:16" ht="16.5" customHeight="1">
      <c r="A9" s="3"/>
      <c r="B9" s="5"/>
      <c r="C9" s="5"/>
      <c r="D9" s="5"/>
      <c r="E9" s="5"/>
      <c r="F9" s="42" t="s">
        <v>80</v>
      </c>
      <c r="G9" s="42"/>
      <c r="H9" s="43" t="s">
        <v>81</v>
      </c>
      <c r="I9" s="42"/>
      <c r="J9" s="43" t="s">
        <v>82</v>
      </c>
      <c r="K9" s="7"/>
      <c r="L9" s="45" t="s">
        <v>75</v>
      </c>
      <c r="M9" s="7"/>
      <c r="N9" s="43"/>
      <c r="O9" s="7"/>
      <c r="P9" s="7"/>
    </row>
    <row r="10" spans="1:16" ht="16.5" customHeight="1">
      <c r="A10" s="3"/>
      <c r="B10" s="5"/>
      <c r="C10" s="5"/>
      <c r="D10" s="5"/>
      <c r="E10" s="5"/>
      <c r="F10" s="42" t="s">
        <v>71</v>
      </c>
      <c r="G10" s="42"/>
      <c r="H10" s="43" t="s">
        <v>83</v>
      </c>
      <c r="I10" s="42"/>
      <c r="J10" s="43" t="s">
        <v>183</v>
      </c>
      <c r="K10" s="7"/>
      <c r="L10" s="44" t="s">
        <v>76</v>
      </c>
      <c r="M10" s="7"/>
      <c r="N10" s="44" t="s">
        <v>50</v>
      </c>
      <c r="O10" s="7"/>
      <c r="P10" s="43" t="s">
        <v>54</v>
      </c>
    </row>
    <row r="11" spans="1:16" ht="16.5" customHeight="1">
      <c r="A11" s="3"/>
      <c r="B11" s="5"/>
      <c r="C11" s="5"/>
      <c r="D11" s="46" t="s">
        <v>141</v>
      </c>
      <c r="E11" s="47"/>
      <c r="F11" s="48" t="s">
        <v>9</v>
      </c>
      <c r="G11" s="49"/>
      <c r="H11" s="48" t="s">
        <v>9</v>
      </c>
      <c r="I11" s="7"/>
      <c r="J11" s="48" t="s">
        <v>9</v>
      </c>
      <c r="K11" s="7"/>
      <c r="L11" s="48" t="s">
        <v>9</v>
      </c>
      <c r="M11" s="7"/>
      <c r="N11" s="48" t="s">
        <v>9</v>
      </c>
      <c r="O11" s="7"/>
      <c r="P11" s="48" t="s">
        <v>9</v>
      </c>
    </row>
    <row r="12" spans="1:16" ht="16.5" customHeight="1">
      <c r="A12" s="3"/>
      <c r="B12" s="5"/>
      <c r="C12" s="5"/>
      <c r="D12" s="5"/>
      <c r="E12" s="5"/>
      <c r="F12" s="50"/>
      <c r="G12" s="40"/>
      <c r="H12" s="51"/>
      <c r="I12" s="4"/>
      <c r="J12" s="51"/>
      <c r="K12" s="40"/>
      <c r="L12" s="50"/>
      <c r="M12" s="40"/>
      <c r="N12" s="52"/>
      <c r="O12" s="40"/>
      <c r="P12" s="53"/>
    </row>
    <row r="13" spans="1:16" ht="16.5" customHeight="1">
      <c r="A13" s="54" t="s">
        <v>79</v>
      </c>
      <c r="B13" s="55"/>
      <c r="C13" s="56"/>
      <c r="D13" s="5"/>
      <c r="E13" s="5"/>
      <c r="F13" s="40">
        <v>237287</v>
      </c>
      <c r="G13" s="40"/>
      <c r="H13" s="40">
        <v>772532</v>
      </c>
      <c r="I13" s="40"/>
      <c r="J13" s="40">
        <v>-11539</v>
      </c>
      <c r="K13" s="40"/>
      <c r="L13" s="40">
        <v>3862</v>
      </c>
      <c r="M13" s="40"/>
      <c r="N13" s="40">
        <v>-53464</v>
      </c>
      <c r="O13" s="40"/>
      <c r="P13" s="12">
        <f>SUM(F13:O13)</f>
        <v>948678</v>
      </c>
    </row>
    <row r="14" spans="1:16" ht="6" customHeight="1">
      <c r="A14" s="54"/>
      <c r="B14" s="56"/>
      <c r="C14" s="56"/>
      <c r="D14" s="16"/>
      <c r="E14" s="16"/>
      <c r="F14" s="6"/>
      <c r="G14" s="18"/>
      <c r="H14" s="6"/>
      <c r="I14" s="18"/>
      <c r="J14" s="6"/>
      <c r="K14" s="18"/>
      <c r="L14" s="6"/>
      <c r="M14" s="18"/>
      <c r="N14" s="6"/>
      <c r="O14" s="18"/>
      <c r="P14" s="6"/>
    </row>
    <row r="15" spans="1:16" ht="16.5" customHeight="1">
      <c r="A15" s="54" t="s">
        <v>155</v>
      </c>
      <c r="B15" s="56"/>
      <c r="C15" s="56"/>
      <c r="D15" s="5"/>
      <c r="E15" s="5"/>
      <c r="F15" s="14"/>
      <c r="G15" s="57"/>
      <c r="H15" s="14"/>
      <c r="I15" s="14"/>
      <c r="J15" s="14"/>
      <c r="K15" s="52"/>
      <c r="L15" s="14"/>
      <c r="M15" s="52"/>
      <c r="N15" s="14"/>
      <c r="O15" s="52"/>
      <c r="P15" s="14"/>
    </row>
    <row r="16" spans="1:16" ht="16.5" customHeight="1">
      <c r="A16" s="58" t="s">
        <v>210</v>
      </c>
      <c r="B16" s="3"/>
      <c r="C16" s="5"/>
      <c r="D16" s="5"/>
      <c r="E16" s="5"/>
      <c r="F16" s="14"/>
      <c r="G16" s="52"/>
      <c r="H16" s="14"/>
      <c r="I16" s="52"/>
      <c r="J16" s="14"/>
      <c r="K16" s="52"/>
      <c r="L16" s="14"/>
      <c r="M16" s="52"/>
      <c r="N16" s="14"/>
      <c r="O16" s="52"/>
      <c r="P16" s="14"/>
    </row>
    <row r="17" spans="1:17" ht="16.5" customHeight="1">
      <c r="A17" s="58"/>
      <c r="B17" s="5" t="s">
        <v>208</v>
      </c>
      <c r="C17" s="5"/>
      <c r="D17" s="5"/>
      <c r="E17" s="5"/>
      <c r="F17" s="14">
        <v>0</v>
      </c>
      <c r="G17" s="52"/>
      <c r="H17" s="14">
        <v>-49602</v>
      </c>
      <c r="I17" s="52"/>
      <c r="J17" s="14">
        <v>0</v>
      </c>
      <c r="K17" s="52"/>
      <c r="L17" s="14">
        <v>-3862</v>
      </c>
      <c r="M17" s="52"/>
      <c r="N17" s="14">
        <v>53464</v>
      </c>
      <c r="O17" s="52"/>
      <c r="P17" s="14">
        <f>SUM(F17:O17)</f>
        <v>0</v>
      </c>
    </row>
    <row r="18" spans="1:17" ht="16.5" customHeight="1">
      <c r="A18" s="58" t="s">
        <v>119</v>
      </c>
      <c r="B18" s="3"/>
      <c r="C18" s="5"/>
      <c r="D18" s="5"/>
      <c r="E18" s="5"/>
      <c r="F18" s="10">
        <v>0</v>
      </c>
      <c r="G18" s="40"/>
      <c r="H18" s="10">
        <v>0</v>
      </c>
      <c r="I18" s="40"/>
      <c r="J18" s="10">
        <v>0</v>
      </c>
      <c r="K18" s="40"/>
      <c r="L18" s="10">
        <v>0</v>
      </c>
      <c r="M18" s="40"/>
      <c r="N18" s="10">
        <v>48354</v>
      </c>
      <c r="O18" s="40"/>
      <c r="P18" s="10">
        <f>SUM(F18:O18)</f>
        <v>48354</v>
      </c>
    </row>
    <row r="19" spans="1:17" ht="16.5" customHeight="1">
      <c r="A19" s="12"/>
      <c r="D19" s="16"/>
      <c r="E19" s="16"/>
      <c r="F19" s="6"/>
      <c r="G19" s="18"/>
      <c r="H19" s="6"/>
      <c r="I19" s="18"/>
      <c r="J19" s="6"/>
      <c r="K19" s="18"/>
      <c r="L19" s="6"/>
      <c r="M19" s="18"/>
      <c r="N19" s="6"/>
      <c r="O19" s="18"/>
      <c r="P19" s="6"/>
    </row>
    <row r="20" spans="1:17" ht="16.5" customHeight="1" thickBot="1">
      <c r="A20" s="54" t="s">
        <v>203</v>
      </c>
      <c r="B20" s="3"/>
      <c r="C20" s="5"/>
      <c r="D20" s="5"/>
      <c r="E20" s="5"/>
      <c r="F20" s="23">
        <f>SUM(F13:F18)</f>
        <v>237287</v>
      </c>
      <c r="G20" s="59"/>
      <c r="H20" s="23">
        <f>SUM(H13:H18)</f>
        <v>722930</v>
      </c>
      <c r="I20" s="59"/>
      <c r="J20" s="23">
        <f>SUM(J13:J18)</f>
        <v>-11539</v>
      </c>
      <c r="K20" s="59"/>
      <c r="L20" s="23">
        <f>SUM(L13:L18)</f>
        <v>0</v>
      </c>
      <c r="M20" s="59"/>
      <c r="N20" s="23">
        <f>SUM(N13:N18)</f>
        <v>48354</v>
      </c>
      <c r="O20" s="59"/>
      <c r="P20" s="23">
        <f>SUM(F20:O20)</f>
        <v>997032</v>
      </c>
    </row>
    <row r="21" spans="1:17" ht="16.5" customHeight="1" thickTop="1">
      <c r="A21" s="3"/>
      <c r="B21" s="3"/>
      <c r="C21" s="5"/>
      <c r="D21" s="5"/>
      <c r="E21" s="5"/>
      <c r="F21" s="6"/>
      <c r="G21" s="59"/>
      <c r="H21" s="6"/>
      <c r="I21" s="59"/>
      <c r="J21" s="6"/>
      <c r="K21" s="59"/>
      <c r="L21" s="6"/>
      <c r="M21" s="59"/>
      <c r="N21" s="6"/>
      <c r="O21" s="59"/>
      <c r="P21" s="6"/>
    </row>
    <row r="22" spans="1:17" ht="16.5" customHeight="1">
      <c r="A22" s="54" t="s">
        <v>77</v>
      </c>
      <c r="B22" s="55"/>
      <c r="C22" s="56"/>
      <c r="D22" s="5"/>
      <c r="E22" s="5"/>
      <c r="F22" s="52">
        <v>237287</v>
      </c>
      <c r="G22" s="40"/>
      <c r="H22" s="52">
        <v>722930</v>
      </c>
      <c r="I22" s="40"/>
      <c r="J22" s="52">
        <v>-11539</v>
      </c>
      <c r="K22" s="40"/>
      <c r="L22" s="52">
        <v>3049</v>
      </c>
      <c r="M22" s="40"/>
      <c r="N22" s="52">
        <v>32970</v>
      </c>
      <c r="O22" s="40"/>
      <c r="P22" s="53">
        <f>SUM(F22:O22)</f>
        <v>984697</v>
      </c>
    </row>
    <row r="23" spans="1:17" ht="6" customHeight="1">
      <c r="A23" s="54"/>
      <c r="B23" s="56"/>
      <c r="C23" s="56"/>
      <c r="D23" s="16"/>
      <c r="E23" s="16"/>
      <c r="F23" s="14"/>
      <c r="G23" s="18"/>
      <c r="H23" s="14"/>
      <c r="I23" s="18"/>
      <c r="J23" s="14"/>
      <c r="K23" s="18"/>
      <c r="L23" s="14"/>
      <c r="M23" s="18"/>
      <c r="N23" s="14"/>
      <c r="O23" s="18"/>
      <c r="P23" s="14"/>
    </row>
    <row r="24" spans="1:17" ht="16.5" customHeight="1">
      <c r="A24" s="54" t="s">
        <v>155</v>
      </c>
      <c r="B24" s="56"/>
      <c r="C24" s="56"/>
      <c r="D24" s="5"/>
      <c r="E24" s="5"/>
      <c r="F24" s="14"/>
      <c r="G24" s="59"/>
      <c r="H24" s="14"/>
      <c r="I24" s="6"/>
      <c r="J24" s="14"/>
      <c r="K24" s="40"/>
      <c r="L24" s="14"/>
      <c r="M24" s="40"/>
      <c r="N24" s="14"/>
      <c r="O24" s="40"/>
      <c r="P24" s="14"/>
    </row>
    <row r="25" spans="1:17" ht="16.5" customHeight="1">
      <c r="A25" s="58" t="s">
        <v>209</v>
      </c>
      <c r="B25" s="3"/>
      <c r="C25" s="5"/>
      <c r="D25" s="4">
        <v>16</v>
      </c>
      <c r="E25" s="5"/>
      <c r="F25" s="14">
        <v>0</v>
      </c>
      <c r="G25" s="52"/>
      <c r="H25" s="14">
        <v>0</v>
      </c>
      <c r="I25" s="52"/>
      <c r="J25" s="14">
        <v>0</v>
      </c>
      <c r="K25" s="52"/>
      <c r="L25" s="14">
        <v>0</v>
      </c>
      <c r="M25" s="52"/>
      <c r="N25" s="14">
        <v>-22494</v>
      </c>
      <c r="O25" s="52"/>
      <c r="P25" s="14">
        <f>SUM(F25:O25)</f>
        <v>-22494</v>
      </c>
      <c r="Q25" s="60"/>
    </row>
    <row r="26" spans="1:17" ht="16.5" customHeight="1">
      <c r="A26" s="58" t="s">
        <v>119</v>
      </c>
      <c r="B26" s="3"/>
      <c r="C26" s="5"/>
      <c r="D26" s="5"/>
      <c r="E26" s="5"/>
      <c r="F26" s="10">
        <v>0</v>
      </c>
      <c r="G26" s="40"/>
      <c r="H26" s="10">
        <v>0</v>
      </c>
      <c r="I26" s="40"/>
      <c r="J26" s="10">
        <v>0</v>
      </c>
      <c r="K26" s="40"/>
      <c r="L26" s="10">
        <v>0</v>
      </c>
      <c r="M26" s="40"/>
      <c r="N26" s="10">
        <v>15443</v>
      </c>
      <c r="O26" s="40"/>
      <c r="P26" s="10">
        <f>SUM(F26:O26)</f>
        <v>15443</v>
      </c>
    </row>
    <row r="27" spans="1:17" ht="16.5" customHeight="1">
      <c r="A27" s="12"/>
      <c r="D27" s="16"/>
      <c r="E27" s="16"/>
      <c r="F27" s="14"/>
      <c r="G27" s="18"/>
      <c r="H27" s="14"/>
      <c r="I27" s="18"/>
      <c r="J27" s="14"/>
      <c r="K27" s="18"/>
      <c r="L27" s="14"/>
      <c r="M27" s="18"/>
      <c r="N27" s="14"/>
      <c r="O27" s="18"/>
      <c r="P27" s="14"/>
    </row>
    <row r="28" spans="1:17" ht="16.5" customHeight="1" thickBot="1">
      <c r="A28" s="54" t="s">
        <v>202</v>
      </c>
      <c r="B28" s="3"/>
      <c r="C28" s="5"/>
      <c r="D28" s="5"/>
      <c r="E28" s="5"/>
      <c r="F28" s="23">
        <f>SUM(F22:F26)</f>
        <v>237287</v>
      </c>
      <c r="G28" s="59"/>
      <c r="H28" s="23">
        <f>SUM(H22:H26)</f>
        <v>722930</v>
      </c>
      <c r="I28" s="59"/>
      <c r="J28" s="23">
        <f>SUM(J22:J26)</f>
        <v>-11539</v>
      </c>
      <c r="K28" s="59"/>
      <c r="L28" s="23">
        <f>SUM(L22:L26)</f>
        <v>3049</v>
      </c>
      <c r="M28" s="59"/>
      <c r="N28" s="23">
        <f>SUM(N22:N26)</f>
        <v>25919</v>
      </c>
      <c r="O28" s="59"/>
      <c r="P28" s="23">
        <f>SUM(F28:O28)</f>
        <v>977646</v>
      </c>
    </row>
    <row r="29" spans="1:17" ht="16.5" customHeight="1" thickTop="1">
      <c r="A29" s="3"/>
      <c r="B29" s="3"/>
      <c r="C29" s="5"/>
      <c r="D29" s="5"/>
      <c r="E29" s="5"/>
      <c r="F29" s="6"/>
      <c r="G29" s="59"/>
      <c r="H29" s="6"/>
      <c r="I29" s="59"/>
      <c r="J29" s="6"/>
      <c r="K29" s="59"/>
      <c r="L29" s="6"/>
      <c r="M29" s="59"/>
      <c r="N29" s="6"/>
      <c r="O29" s="59"/>
      <c r="P29" s="6"/>
    </row>
    <row r="30" spans="1:17" ht="16.5" customHeight="1">
      <c r="A30" s="3"/>
      <c r="B30" s="3"/>
      <c r="C30" s="5"/>
      <c r="D30" s="5"/>
      <c r="E30" s="5"/>
      <c r="F30" s="6"/>
      <c r="G30" s="59"/>
      <c r="H30" s="6"/>
      <c r="I30" s="59"/>
      <c r="J30" s="6"/>
      <c r="K30" s="59"/>
      <c r="L30" s="6"/>
      <c r="M30" s="59"/>
      <c r="N30" s="6"/>
      <c r="O30" s="59"/>
      <c r="P30" s="6"/>
    </row>
    <row r="31" spans="1:17" ht="16.5" customHeight="1">
      <c r="A31" s="3"/>
      <c r="B31" s="3"/>
      <c r="C31" s="5"/>
      <c r="D31" s="5"/>
      <c r="E31" s="5"/>
      <c r="F31" s="6"/>
      <c r="G31" s="59"/>
      <c r="H31" s="6"/>
      <c r="I31" s="59"/>
      <c r="J31" s="6"/>
      <c r="K31" s="59"/>
      <c r="L31" s="6"/>
      <c r="M31" s="59"/>
      <c r="N31" s="6"/>
      <c r="O31" s="59"/>
      <c r="P31" s="6"/>
    </row>
    <row r="32" spans="1:17" ht="16.5" customHeight="1">
      <c r="A32" s="3"/>
      <c r="B32" s="3"/>
      <c r="C32" s="5"/>
      <c r="D32" s="5"/>
      <c r="E32" s="5"/>
      <c r="F32" s="6"/>
      <c r="G32" s="59"/>
      <c r="H32" s="6"/>
      <c r="I32" s="59"/>
      <c r="J32" s="6"/>
      <c r="K32" s="59"/>
      <c r="L32" s="6"/>
      <c r="M32" s="59"/>
      <c r="N32" s="6"/>
      <c r="O32" s="59"/>
      <c r="P32" s="6"/>
    </row>
    <row r="33" spans="1:16" ht="7.5" customHeight="1">
      <c r="A33" s="3"/>
      <c r="B33" s="3"/>
      <c r="C33" s="5"/>
      <c r="D33" s="5"/>
      <c r="E33" s="5"/>
      <c r="F33" s="6"/>
      <c r="G33" s="59"/>
      <c r="H33" s="6"/>
      <c r="I33" s="59"/>
      <c r="J33" s="6"/>
      <c r="K33" s="59"/>
      <c r="L33" s="6"/>
      <c r="M33" s="59"/>
      <c r="N33" s="6"/>
      <c r="O33" s="59"/>
      <c r="P33" s="6"/>
    </row>
    <row r="34" spans="1:16" ht="20.100000000000001" customHeight="1">
      <c r="A34" s="9" t="str">
        <f>'2-4'!A52</f>
        <v>The accompanying condensed notes to the interim financial information are an integral part of this interim financial information.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31"/>
      <c r="N34" s="31"/>
      <c r="O34" s="31"/>
      <c r="P34" s="31"/>
    </row>
  </sheetData>
  <mergeCells count="2">
    <mergeCell ref="L7:N7"/>
    <mergeCell ref="F6:P6"/>
  </mergeCells>
  <pageMargins left="0.8" right="0.8" top="0.5" bottom="0.6" header="0.49" footer="0.4"/>
  <pageSetup paperSize="9" firstPageNumber="8" fitToHeight="0" orientation="landscape" useFirstPageNumber="1" horizontalDpi="1200" verticalDpi="1200" r:id="rId1"/>
  <headerFooter>
    <oddFooter>&amp;R&amp;"Arial,Regular"&amp;9&amp;P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8"/>
  <sheetViews>
    <sheetView view="pageBreakPreview" zoomScale="90" zoomScaleNormal="100" zoomScaleSheetLayoutView="90" workbookViewId="0"/>
  </sheetViews>
  <sheetFormatPr defaultColWidth="10.73046875" defaultRowHeight="16.5" customHeight="1"/>
  <cols>
    <col min="1" max="2" width="1.3984375" style="8" customWidth="1"/>
    <col min="3" max="3" width="45" style="8" customWidth="1"/>
    <col min="4" max="4" width="6" style="8" customWidth="1"/>
    <col min="5" max="5" width="0.73046875" style="8" customWidth="1"/>
    <col min="6" max="6" width="10.73046875" style="8" customWidth="1"/>
    <col min="7" max="7" width="0.73046875" style="8" customWidth="1"/>
    <col min="8" max="8" width="10.73046875" style="8" customWidth="1"/>
    <col min="9" max="9" width="0.73046875" style="8" customWidth="1"/>
    <col min="10" max="10" width="10.73046875" style="8" customWidth="1"/>
    <col min="11" max="11" width="0.73046875" style="8" customWidth="1"/>
    <col min="12" max="12" width="10.73046875" style="8" customWidth="1"/>
    <col min="13" max="16384" width="10.73046875" style="8"/>
  </cols>
  <sheetData>
    <row r="1" spans="1:12" ht="16.5" customHeight="1">
      <c r="A1" s="3" t="str">
        <f>'2-4'!A1</f>
        <v>JSP Pharmaceutical Manufacturing (Thailand) Public Company Limited</v>
      </c>
      <c r="B1" s="3"/>
      <c r="C1" s="3"/>
      <c r="D1" s="4"/>
      <c r="E1" s="5"/>
      <c r="F1" s="6"/>
      <c r="G1" s="15"/>
      <c r="H1" s="6"/>
      <c r="I1" s="16"/>
      <c r="J1" s="6"/>
      <c r="K1" s="15"/>
      <c r="L1" s="7"/>
    </row>
    <row r="2" spans="1:12" ht="16.5" customHeight="1">
      <c r="A2" s="32" t="s">
        <v>84</v>
      </c>
      <c r="B2" s="3"/>
      <c r="C2" s="3"/>
      <c r="D2" s="4"/>
      <c r="E2" s="5"/>
      <c r="F2" s="6"/>
      <c r="G2" s="15"/>
      <c r="H2" s="6"/>
      <c r="I2" s="16"/>
      <c r="J2" s="6"/>
      <c r="K2" s="15"/>
      <c r="L2" s="6"/>
    </row>
    <row r="3" spans="1:12" ht="16.5" customHeight="1">
      <c r="A3" s="24" t="str">
        <f>'6 (6M)'!A3</f>
        <v>For the six-month period ended 30 June 2026</v>
      </c>
      <c r="B3" s="24"/>
      <c r="C3" s="24"/>
      <c r="D3" s="11"/>
      <c r="E3" s="9"/>
      <c r="F3" s="10"/>
      <c r="G3" s="25"/>
      <c r="H3" s="10"/>
      <c r="I3" s="26"/>
      <c r="J3" s="10"/>
      <c r="K3" s="25"/>
      <c r="L3" s="10"/>
    </row>
    <row r="4" spans="1:12" ht="16.5" customHeight="1">
      <c r="A4" s="5"/>
      <c r="B4" s="5"/>
      <c r="C4" s="5"/>
      <c r="D4" s="4"/>
      <c r="E4" s="5"/>
      <c r="F4" s="6"/>
      <c r="G4" s="15"/>
      <c r="H4" s="6"/>
      <c r="I4" s="16"/>
      <c r="J4" s="6"/>
      <c r="K4" s="15"/>
      <c r="L4" s="6"/>
    </row>
    <row r="5" spans="1:12" ht="16.5" customHeight="1">
      <c r="A5" s="5"/>
      <c r="B5" s="5"/>
      <c r="C5" s="5"/>
      <c r="D5" s="4"/>
      <c r="E5" s="5"/>
      <c r="F5" s="6"/>
      <c r="G5" s="15"/>
      <c r="H5" s="6"/>
      <c r="I5" s="16"/>
      <c r="J5" s="6"/>
      <c r="K5" s="15"/>
      <c r="L5" s="6"/>
    </row>
    <row r="6" spans="1:12" ht="16.5" customHeight="1">
      <c r="A6" s="5"/>
      <c r="B6" s="5"/>
      <c r="C6" s="5"/>
      <c r="D6" s="104"/>
      <c r="E6" s="104"/>
      <c r="F6" s="6"/>
      <c r="G6" s="12"/>
      <c r="H6" s="28" t="s">
        <v>2</v>
      </c>
      <c r="I6" s="4"/>
      <c r="J6" s="6"/>
      <c r="K6" s="12"/>
      <c r="L6" s="28" t="s">
        <v>3</v>
      </c>
    </row>
    <row r="7" spans="1:12" ht="16.5" customHeight="1">
      <c r="A7" s="12"/>
      <c r="B7" s="5"/>
      <c r="C7" s="5"/>
      <c r="D7" s="104"/>
      <c r="E7" s="104"/>
      <c r="F7" s="10"/>
      <c r="G7" s="105"/>
      <c r="H7" s="106" t="s">
        <v>4</v>
      </c>
      <c r="I7" s="107"/>
      <c r="J7" s="10"/>
      <c r="K7" s="108"/>
      <c r="L7" s="106" t="s">
        <v>4</v>
      </c>
    </row>
    <row r="8" spans="1:12" ht="16.5" customHeight="1">
      <c r="A8" s="12"/>
      <c r="B8" s="5"/>
      <c r="C8" s="5"/>
      <c r="D8" s="104"/>
      <c r="E8" s="104"/>
      <c r="F8" s="27" t="s">
        <v>136</v>
      </c>
      <c r="G8" s="109"/>
      <c r="H8" s="27" t="s">
        <v>136</v>
      </c>
      <c r="I8" s="107"/>
      <c r="J8" s="27" t="s">
        <v>136</v>
      </c>
      <c r="K8" s="110"/>
      <c r="L8" s="27" t="s">
        <v>136</v>
      </c>
    </row>
    <row r="9" spans="1:12" ht="16.5" customHeight="1">
      <c r="A9" s="5"/>
      <c r="B9" s="5"/>
      <c r="C9" s="5"/>
      <c r="D9" s="33"/>
      <c r="E9" s="33"/>
      <c r="F9" s="34" t="str">
        <f>'2-4'!F10</f>
        <v>2026</v>
      </c>
      <c r="G9" s="35"/>
      <c r="H9" s="34" t="str">
        <f>'2-4'!H10</f>
        <v>2025</v>
      </c>
      <c r="I9" s="36"/>
      <c r="J9" s="34" t="str">
        <f>'2-4'!J10</f>
        <v>2026</v>
      </c>
      <c r="K9" s="35"/>
      <c r="L9" s="34" t="str">
        <f>'2-4'!L10</f>
        <v>2025</v>
      </c>
    </row>
    <row r="10" spans="1:12" ht="16.5" customHeight="1">
      <c r="A10" s="5"/>
      <c r="B10" s="5"/>
      <c r="C10" s="5"/>
      <c r="D10" s="33"/>
      <c r="E10" s="33"/>
      <c r="F10" s="37" t="s">
        <v>9</v>
      </c>
      <c r="G10" s="35"/>
      <c r="H10" s="37" t="s">
        <v>9</v>
      </c>
      <c r="I10" s="36"/>
      <c r="J10" s="37" t="s">
        <v>9</v>
      </c>
      <c r="K10" s="35"/>
      <c r="L10" s="37" t="s">
        <v>9</v>
      </c>
    </row>
    <row r="11" spans="1:12" ht="16.5" customHeight="1">
      <c r="A11" s="38" t="s">
        <v>85</v>
      </c>
      <c r="B11" s="5"/>
      <c r="C11" s="5"/>
      <c r="D11" s="4"/>
      <c r="E11" s="5"/>
      <c r="F11" s="14"/>
      <c r="G11" s="15"/>
      <c r="H11" s="6"/>
      <c r="I11" s="16"/>
      <c r="J11" s="14"/>
      <c r="K11" s="15"/>
      <c r="L11" s="6"/>
    </row>
    <row r="12" spans="1:12" ht="16.5" customHeight="1">
      <c r="A12" s="5" t="str">
        <f>'6 (6M)'!A35</f>
        <v>Profit before income tax expenses</v>
      </c>
      <c r="B12" s="5"/>
      <c r="C12" s="5"/>
      <c r="D12" s="4"/>
      <c r="E12" s="5"/>
      <c r="F12" s="14">
        <v>13812</v>
      </c>
      <c r="G12" s="18"/>
      <c r="H12" s="6">
        <v>42400</v>
      </c>
      <c r="I12" s="18"/>
      <c r="J12" s="14">
        <v>19190</v>
      </c>
      <c r="K12" s="18"/>
      <c r="L12" s="6">
        <v>60387</v>
      </c>
    </row>
    <row r="13" spans="1:12" ht="16.5" customHeight="1">
      <c r="A13" s="111" t="s">
        <v>184</v>
      </c>
      <c r="B13" s="111"/>
      <c r="C13" s="111"/>
      <c r="D13" s="4"/>
      <c r="E13" s="5"/>
      <c r="F13" s="14"/>
      <c r="G13" s="18"/>
      <c r="H13" s="6"/>
      <c r="I13" s="18"/>
      <c r="J13" s="14"/>
      <c r="K13" s="18"/>
      <c r="L13" s="6"/>
    </row>
    <row r="14" spans="1:12" ht="16.5" customHeight="1">
      <c r="A14" s="111" t="s">
        <v>0</v>
      </c>
      <c r="B14" s="111" t="s">
        <v>220</v>
      </c>
      <c r="C14" s="111"/>
      <c r="D14" s="4"/>
      <c r="E14" s="5"/>
      <c r="F14" s="14"/>
      <c r="G14" s="18"/>
      <c r="H14" s="6"/>
      <c r="I14" s="18"/>
      <c r="J14" s="14"/>
      <c r="K14" s="18"/>
      <c r="L14" s="6"/>
    </row>
    <row r="15" spans="1:12" ht="16.5" customHeight="1">
      <c r="A15" s="5" t="s">
        <v>0</v>
      </c>
      <c r="B15" s="111" t="s">
        <v>86</v>
      </c>
      <c r="C15" s="111"/>
      <c r="D15" s="111"/>
      <c r="E15" s="5"/>
      <c r="F15" s="14">
        <v>33392</v>
      </c>
      <c r="G15" s="18"/>
      <c r="H15" s="6">
        <v>34811</v>
      </c>
      <c r="I15" s="18"/>
      <c r="J15" s="14">
        <v>24425</v>
      </c>
      <c r="K15" s="18"/>
      <c r="L15" s="6">
        <v>25876</v>
      </c>
    </row>
    <row r="16" spans="1:12" ht="16.5" customHeight="1">
      <c r="A16" s="5"/>
      <c r="B16" s="112" t="s">
        <v>165</v>
      </c>
      <c r="C16" s="111"/>
      <c r="D16" s="111"/>
      <c r="E16" s="5"/>
      <c r="F16" s="14">
        <v>1056</v>
      </c>
      <c r="G16" s="18"/>
      <c r="H16" s="6">
        <v>2289</v>
      </c>
      <c r="I16" s="18"/>
      <c r="J16" s="14">
        <v>892</v>
      </c>
      <c r="K16" s="18"/>
      <c r="L16" s="6">
        <v>2091</v>
      </c>
    </row>
    <row r="17" spans="1:12" ht="16.5" customHeight="1">
      <c r="A17" s="5"/>
      <c r="B17" s="112" t="s">
        <v>87</v>
      </c>
      <c r="C17" s="111"/>
      <c r="D17" s="111"/>
      <c r="E17" s="5"/>
      <c r="F17" s="14">
        <v>1297</v>
      </c>
      <c r="G17" s="18"/>
      <c r="H17" s="6">
        <v>1335</v>
      </c>
      <c r="I17" s="18"/>
      <c r="J17" s="14">
        <v>874</v>
      </c>
      <c r="K17" s="18"/>
      <c r="L17" s="6">
        <v>929</v>
      </c>
    </row>
    <row r="18" spans="1:12" ht="16.5" customHeight="1">
      <c r="A18" s="5"/>
      <c r="B18" s="112" t="s">
        <v>218</v>
      </c>
      <c r="C18" s="111"/>
      <c r="D18" s="111"/>
      <c r="E18" s="5"/>
      <c r="F18" s="14">
        <v>24</v>
      </c>
      <c r="G18" s="18"/>
      <c r="H18" s="6">
        <v>-614</v>
      </c>
      <c r="I18" s="18"/>
      <c r="J18" s="14">
        <v>24</v>
      </c>
      <c r="K18" s="18"/>
      <c r="L18" s="6">
        <v>-613</v>
      </c>
    </row>
    <row r="19" spans="1:12" ht="16.5" customHeight="1">
      <c r="A19" s="5"/>
      <c r="B19" s="112" t="s">
        <v>133</v>
      </c>
      <c r="C19" s="111"/>
      <c r="D19" s="111"/>
      <c r="E19" s="5"/>
      <c r="F19" s="14">
        <v>3568</v>
      </c>
      <c r="G19" s="18"/>
      <c r="H19" s="14">
        <v>1972</v>
      </c>
      <c r="I19" s="39"/>
      <c r="J19" s="14">
        <v>2460</v>
      </c>
      <c r="K19" s="39"/>
      <c r="L19" s="14">
        <v>1168</v>
      </c>
    </row>
    <row r="20" spans="1:12" ht="16.5" customHeight="1">
      <c r="A20" s="5"/>
      <c r="B20" s="112" t="s">
        <v>216</v>
      </c>
      <c r="C20" s="111"/>
      <c r="D20" s="111"/>
      <c r="E20" s="5"/>
      <c r="F20" s="14">
        <v>423</v>
      </c>
      <c r="G20" s="18"/>
      <c r="H20" s="14">
        <v>0</v>
      </c>
      <c r="I20" s="39"/>
      <c r="J20" s="14">
        <v>0</v>
      </c>
      <c r="K20" s="39"/>
      <c r="L20" s="14">
        <v>0</v>
      </c>
    </row>
    <row r="21" spans="1:12" ht="16.5" customHeight="1">
      <c r="A21" s="5"/>
      <c r="B21" s="112" t="s">
        <v>211</v>
      </c>
      <c r="C21" s="111"/>
      <c r="D21" s="111"/>
      <c r="E21" s="5"/>
      <c r="F21" s="14">
        <v>0</v>
      </c>
      <c r="G21" s="18"/>
      <c r="H21" s="6">
        <v>0</v>
      </c>
      <c r="I21" s="113"/>
      <c r="J21" s="14">
        <v>0</v>
      </c>
      <c r="K21" s="12"/>
      <c r="L21" s="6">
        <v>-1056</v>
      </c>
    </row>
    <row r="22" spans="1:12" ht="16.5" customHeight="1">
      <c r="A22" s="5"/>
      <c r="B22" s="111" t="s">
        <v>88</v>
      </c>
      <c r="C22" s="111"/>
      <c r="D22" s="111"/>
      <c r="E22" s="5"/>
      <c r="F22" s="14">
        <v>-280</v>
      </c>
      <c r="G22" s="18"/>
      <c r="H22" s="6">
        <v>-365</v>
      </c>
      <c r="I22" s="113"/>
      <c r="J22" s="14">
        <v>-2235</v>
      </c>
      <c r="K22" s="12"/>
      <c r="L22" s="6">
        <v>-4808</v>
      </c>
    </row>
    <row r="23" spans="1:12" ht="16.5" customHeight="1">
      <c r="A23" s="5"/>
      <c r="B23" s="112" t="s">
        <v>120</v>
      </c>
      <c r="C23" s="111"/>
      <c r="D23" s="111"/>
      <c r="E23" s="5"/>
      <c r="F23" s="14">
        <v>9708</v>
      </c>
      <c r="G23" s="18"/>
      <c r="H23" s="6">
        <v>7371</v>
      </c>
      <c r="I23" s="18"/>
      <c r="J23" s="14">
        <v>8015</v>
      </c>
      <c r="K23" s="18"/>
      <c r="L23" s="6">
        <v>5121</v>
      </c>
    </row>
    <row r="24" spans="1:12" ht="16.5" customHeight="1">
      <c r="A24" s="5" t="s">
        <v>0</v>
      </c>
      <c r="B24" s="112" t="s">
        <v>144</v>
      </c>
      <c r="C24" s="111"/>
      <c r="D24" s="20"/>
      <c r="E24" s="5"/>
      <c r="F24" s="10">
        <v>0</v>
      </c>
      <c r="G24" s="18"/>
      <c r="H24" s="10">
        <v>3091</v>
      </c>
      <c r="I24" s="18"/>
      <c r="J24" s="10">
        <v>0</v>
      </c>
      <c r="K24" s="18"/>
      <c r="L24" s="10">
        <v>0</v>
      </c>
    </row>
    <row r="25" spans="1:12" ht="16.5" customHeight="1">
      <c r="A25" s="5"/>
      <c r="B25" s="5"/>
      <c r="C25" s="5"/>
      <c r="D25" s="4"/>
      <c r="E25" s="5"/>
      <c r="F25" s="14"/>
      <c r="G25" s="18"/>
      <c r="H25" s="6"/>
      <c r="I25" s="18"/>
      <c r="J25" s="14"/>
      <c r="K25" s="18"/>
      <c r="L25" s="6"/>
    </row>
    <row r="26" spans="1:12" ht="16.5" customHeight="1">
      <c r="A26" s="5"/>
      <c r="B26" s="111" t="s">
        <v>89</v>
      </c>
      <c r="C26" s="111"/>
      <c r="D26" s="111"/>
      <c r="E26" s="5"/>
      <c r="F26" s="14"/>
      <c r="G26" s="15"/>
      <c r="H26" s="6"/>
      <c r="I26" s="15"/>
      <c r="J26" s="14"/>
      <c r="K26" s="15"/>
      <c r="L26" s="6"/>
    </row>
    <row r="27" spans="1:12" ht="16.5" customHeight="1">
      <c r="A27" s="12"/>
      <c r="B27" s="111"/>
      <c r="C27" s="111" t="s">
        <v>90</v>
      </c>
      <c r="D27" s="111"/>
      <c r="E27" s="5"/>
      <c r="F27" s="14">
        <f>SUM(F12:F24)</f>
        <v>63000</v>
      </c>
      <c r="G27" s="15"/>
      <c r="H27" s="6">
        <f>SUM(H12:H24)</f>
        <v>92290</v>
      </c>
      <c r="I27" s="15"/>
      <c r="J27" s="14">
        <f>SUM(J12:J24)</f>
        <v>53645</v>
      </c>
      <c r="K27" s="15"/>
      <c r="L27" s="6">
        <f>SUM(L12:L24)</f>
        <v>89095</v>
      </c>
    </row>
    <row r="28" spans="1:12" ht="16.5" customHeight="1">
      <c r="A28" s="12"/>
      <c r="B28" s="111" t="s">
        <v>91</v>
      </c>
      <c r="C28" s="111"/>
      <c r="D28" s="111"/>
      <c r="E28" s="5"/>
      <c r="F28" s="14"/>
      <c r="G28" s="15"/>
      <c r="H28" s="6"/>
      <c r="I28" s="15"/>
      <c r="J28" s="14"/>
      <c r="K28" s="15"/>
      <c r="L28" s="6"/>
    </row>
    <row r="29" spans="1:12" ht="16.5" customHeight="1">
      <c r="A29" s="5"/>
      <c r="B29" s="5"/>
      <c r="C29" s="112" t="s">
        <v>156</v>
      </c>
      <c r="D29" s="4"/>
      <c r="E29" s="5"/>
      <c r="F29" s="14">
        <v>15853</v>
      </c>
      <c r="G29" s="18"/>
      <c r="H29" s="6">
        <v>-14406</v>
      </c>
      <c r="I29" s="18"/>
      <c r="J29" s="14">
        <v>19037</v>
      </c>
      <c r="K29" s="18"/>
      <c r="L29" s="6">
        <v>-8047</v>
      </c>
    </row>
    <row r="30" spans="1:12" ht="16.5" customHeight="1">
      <c r="A30" s="5"/>
      <c r="B30" s="5"/>
      <c r="C30" s="112" t="s">
        <v>157</v>
      </c>
      <c r="D30" s="111"/>
      <c r="E30" s="5"/>
      <c r="F30" s="14">
        <v>1364</v>
      </c>
      <c r="G30" s="18"/>
      <c r="H30" s="6">
        <v>-1540</v>
      </c>
      <c r="I30" s="18"/>
      <c r="J30" s="14">
        <v>-5334</v>
      </c>
      <c r="K30" s="18"/>
      <c r="L30" s="6">
        <v>-10969</v>
      </c>
    </row>
    <row r="31" spans="1:12" ht="16.5" customHeight="1">
      <c r="A31" s="5"/>
      <c r="B31" s="5"/>
      <c r="C31" s="29" t="s">
        <v>92</v>
      </c>
      <c r="D31" s="4"/>
      <c r="E31" s="5"/>
      <c r="F31" s="14">
        <v>-19616</v>
      </c>
      <c r="G31" s="18"/>
      <c r="H31" s="6">
        <v>-15242</v>
      </c>
      <c r="I31" s="18"/>
      <c r="J31" s="14">
        <v>-14560</v>
      </c>
      <c r="K31" s="18"/>
      <c r="L31" s="6">
        <v>-15794</v>
      </c>
    </row>
    <row r="32" spans="1:12" ht="16.5" customHeight="1">
      <c r="A32" s="5"/>
      <c r="B32" s="5"/>
      <c r="C32" s="29" t="s">
        <v>185</v>
      </c>
      <c r="D32" s="4"/>
      <c r="E32" s="5"/>
      <c r="F32" s="14">
        <v>0</v>
      </c>
      <c r="G32" s="18"/>
      <c r="H32" s="6">
        <v>14</v>
      </c>
      <c r="I32" s="18"/>
      <c r="J32" s="14">
        <v>0</v>
      </c>
      <c r="K32" s="18"/>
      <c r="L32" s="6">
        <v>14</v>
      </c>
    </row>
    <row r="33" spans="1:12" ht="16.5" customHeight="1">
      <c r="A33" s="5"/>
      <c r="B33" s="5"/>
      <c r="C33" s="29" t="s">
        <v>158</v>
      </c>
      <c r="D33" s="4"/>
      <c r="E33" s="5"/>
      <c r="F33" s="14">
        <v>484</v>
      </c>
      <c r="G33" s="18"/>
      <c r="H33" s="6">
        <v>-195</v>
      </c>
      <c r="I33" s="18"/>
      <c r="J33" s="14">
        <v>-11</v>
      </c>
      <c r="K33" s="18"/>
      <c r="L33" s="6">
        <v>310</v>
      </c>
    </row>
    <row r="34" spans="1:12" ht="16.5" customHeight="1">
      <c r="A34" s="5"/>
      <c r="B34" s="5"/>
      <c r="C34" s="29" t="s">
        <v>93</v>
      </c>
      <c r="D34" s="4"/>
      <c r="E34" s="5"/>
      <c r="F34" s="14">
        <v>12414</v>
      </c>
      <c r="G34" s="18"/>
      <c r="H34" s="6">
        <v>12808</v>
      </c>
      <c r="I34" s="18"/>
      <c r="J34" s="14">
        <v>9101</v>
      </c>
      <c r="K34" s="18"/>
      <c r="L34" s="6">
        <v>9973</v>
      </c>
    </row>
    <row r="35" spans="1:12" ht="16.5" customHeight="1">
      <c r="A35" s="5"/>
      <c r="B35" s="5"/>
      <c r="C35" s="29" t="s">
        <v>94</v>
      </c>
      <c r="D35" s="4"/>
      <c r="E35" s="5"/>
      <c r="F35" s="14">
        <v>-5044</v>
      </c>
      <c r="G35" s="18"/>
      <c r="H35" s="6">
        <v>4318</v>
      </c>
      <c r="I35" s="18"/>
      <c r="J35" s="14">
        <v>-6284</v>
      </c>
      <c r="K35" s="18"/>
      <c r="L35" s="6">
        <v>4037</v>
      </c>
    </row>
    <row r="36" spans="1:12" ht="16.5" customHeight="1">
      <c r="A36" s="5"/>
      <c r="B36" s="5"/>
      <c r="C36" s="29" t="s">
        <v>95</v>
      </c>
      <c r="D36" s="4"/>
      <c r="E36" s="5"/>
      <c r="F36" s="14">
        <v>-18796</v>
      </c>
      <c r="G36" s="18"/>
      <c r="H36" s="6">
        <v>-6586</v>
      </c>
      <c r="I36" s="18"/>
      <c r="J36" s="14">
        <v>-16233</v>
      </c>
      <c r="K36" s="18"/>
      <c r="L36" s="6">
        <v>-7565</v>
      </c>
    </row>
    <row r="37" spans="1:12" ht="16.5" customHeight="1">
      <c r="A37" s="5"/>
      <c r="B37" s="5"/>
      <c r="C37" s="29" t="s">
        <v>159</v>
      </c>
      <c r="D37" s="4"/>
      <c r="E37" s="5"/>
      <c r="F37" s="10">
        <v>-914</v>
      </c>
      <c r="G37" s="18"/>
      <c r="H37" s="10">
        <v>-3401</v>
      </c>
      <c r="I37" s="18"/>
      <c r="J37" s="10">
        <v>-914</v>
      </c>
      <c r="K37" s="18"/>
      <c r="L37" s="10">
        <v>-3401</v>
      </c>
    </row>
    <row r="38" spans="1:12" ht="16.5" customHeight="1">
      <c r="A38" s="5"/>
      <c r="B38" s="5"/>
      <c r="C38" s="5"/>
      <c r="D38" s="4"/>
      <c r="E38" s="5"/>
      <c r="F38" s="14"/>
      <c r="G38" s="18"/>
      <c r="H38" s="6"/>
      <c r="I38" s="12"/>
      <c r="J38" s="14"/>
      <c r="K38" s="12"/>
      <c r="L38" s="6"/>
    </row>
    <row r="39" spans="1:12" ht="16.5" customHeight="1">
      <c r="A39" s="5"/>
      <c r="B39" s="5" t="s">
        <v>219</v>
      </c>
      <c r="C39" s="5"/>
      <c r="D39" s="4" t="s">
        <v>1</v>
      </c>
      <c r="E39" s="5"/>
      <c r="F39" s="14">
        <f>SUM(F27:F37)</f>
        <v>48745</v>
      </c>
      <c r="G39" s="6"/>
      <c r="H39" s="6">
        <f>SUM(H27:H37)</f>
        <v>68060</v>
      </c>
      <c r="I39" s="6"/>
      <c r="J39" s="14">
        <f>SUM(J27:J37)</f>
        <v>38447</v>
      </c>
      <c r="K39" s="6"/>
      <c r="L39" s="6">
        <f>SUM(L27:L37)</f>
        <v>57653</v>
      </c>
    </row>
    <row r="40" spans="1:12" ht="16.5" customHeight="1">
      <c r="A40" s="5"/>
      <c r="B40" s="5"/>
      <c r="C40" s="29" t="s">
        <v>146</v>
      </c>
      <c r="D40" s="4"/>
      <c r="E40" s="5"/>
      <c r="F40" s="10">
        <v>-11587</v>
      </c>
      <c r="G40" s="6"/>
      <c r="H40" s="10">
        <v>-17819</v>
      </c>
      <c r="I40" s="6"/>
      <c r="J40" s="10">
        <v>-9695</v>
      </c>
      <c r="K40" s="6"/>
      <c r="L40" s="10">
        <v>-14773</v>
      </c>
    </row>
    <row r="41" spans="1:12" ht="16.5" customHeight="1">
      <c r="A41" s="5"/>
      <c r="B41" s="5"/>
      <c r="C41" s="5"/>
      <c r="D41" s="4"/>
      <c r="E41" s="5"/>
      <c r="F41" s="14"/>
      <c r="G41" s="6"/>
      <c r="H41" s="6"/>
      <c r="I41" s="6"/>
      <c r="J41" s="14"/>
      <c r="K41" s="6"/>
      <c r="L41" s="6"/>
    </row>
    <row r="42" spans="1:12" ht="16.5" customHeight="1">
      <c r="A42" s="3" t="s">
        <v>223</v>
      </c>
      <c r="B42" s="5"/>
      <c r="C42" s="5"/>
      <c r="D42" s="4"/>
      <c r="E42" s="5"/>
      <c r="F42" s="10">
        <f>SUM(F39:F40)</f>
        <v>37158</v>
      </c>
      <c r="G42" s="114"/>
      <c r="H42" s="10">
        <f>SUM(H39:H40)</f>
        <v>50241</v>
      </c>
      <c r="I42" s="114"/>
      <c r="J42" s="10">
        <f>SUM(J39:J40)</f>
        <v>28752</v>
      </c>
      <c r="K42" s="114"/>
      <c r="L42" s="10">
        <f>SUM(L39:L40)</f>
        <v>42880</v>
      </c>
    </row>
    <row r="43" spans="1:12" ht="16.5" customHeight="1">
      <c r="A43" s="3"/>
      <c r="B43" s="5"/>
      <c r="C43" s="5"/>
      <c r="D43" s="4"/>
      <c r="E43" s="5"/>
      <c r="F43" s="14"/>
      <c r="G43" s="114"/>
      <c r="H43" s="14"/>
      <c r="I43" s="114"/>
      <c r="J43" s="14"/>
      <c r="K43" s="114"/>
      <c r="L43" s="14"/>
    </row>
    <row r="44" spans="1:12" ht="16.5" customHeight="1">
      <c r="A44" s="3"/>
      <c r="B44" s="5"/>
      <c r="C44" s="5"/>
      <c r="D44" s="4"/>
      <c r="E44" s="5"/>
      <c r="F44" s="14"/>
      <c r="G44" s="114"/>
      <c r="H44" s="14"/>
      <c r="I44" s="114"/>
      <c r="J44" s="14"/>
      <c r="K44" s="114"/>
      <c r="L44" s="14"/>
    </row>
    <row r="45" spans="1:12" ht="16.5" customHeight="1">
      <c r="A45" s="3"/>
      <c r="B45" s="5"/>
      <c r="C45" s="5"/>
      <c r="D45" s="4"/>
      <c r="E45" s="5"/>
      <c r="F45" s="14"/>
      <c r="G45" s="114"/>
      <c r="H45" s="14"/>
      <c r="I45" s="114"/>
      <c r="J45" s="14"/>
      <c r="K45" s="114"/>
      <c r="L45" s="14"/>
    </row>
    <row r="46" spans="1:12" ht="16.5" customHeight="1">
      <c r="A46" s="3"/>
      <c r="B46" s="5"/>
      <c r="C46" s="5"/>
      <c r="D46" s="4"/>
      <c r="E46" s="5"/>
      <c r="F46" s="14"/>
      <c r="G46" s="114"/>
      <c r="H46" s="14"/>
      <c r="I46" s="114"/>
      <c r="J46" s="14"/>
      <c r="K46" s="114"/>
      <c r="L46" s="14"/>
    </row>
    <row r="47" spans="1:12" ht="16.5" customHeight="1">
      <c r="A47" s="3"/>
      <c r="B47" s="5"/>
      <c r="C47" s="5"/>
      <c r="D47" s="4"/>
      <c r="E47" s="5"/>
      <c r="F47" s="14"/>
      <c r="G47" s="114"/>
      <c r="H47" s="14"/>
      <c r="I47" s="114"/>
      <c r="J47" s="14"/>
      <c r="K47" s="114"/>
      <c r="L47" s="14"/>
    </row>
    <row r="48" spans="1:12" ht="16.5" customHeight="1">
      <c r="A48" s="3"/>
      <c r="B48" s="5"/>
      <c r="C48" s="5"/>
      <c r="D48" s="4"/>
      <c r="E48" s="5"/>
      <c r="F48" s="14"/>
      <c r="G48" s="114"/>
      <c r="H48" s="14"/>
      <c r="I48" s="114"/>
      <c r="J48" s="14"/>
      <c r="K48" s="114"/>
      <c r="L48" s="14"/>
    </row>
    <row r="49" spans="1:12" ht="16.5" customHeight="1">
      <c r="A49" s="3"/>
      <c r="B49" s="5"/>
      <c r="C49" s="5"/>
      <c r="D49" s="4"/>
      <c r="E49" s="5"/>
      <c r="F49" s="14"/>
      <c r="G49" s="114"/>
      <c r="H49" s="14"/>
      <c r="I49" s="114"/>
      <c r="J49" s="14"/>
      <c r="K49" s="114"/>
      <c r="L49" s="14"/>
    </row>
    <row r="50" spans="1:12" ht="16.5" customHeight="1">
      <c r="A50" s="3"/>
      <c r="B50" s="5"/>
      <c r="C50" s="5"/>
      <c r="D50" s="4"/>
      <c r="E50" s="5"/>
      <c r="F50" s="14"/>
      <c r="G50" s="114"/>
      <c r="H50" s="14"/>
      <c r="I50" s="114"/>
      <c r="J50" s="14"/>
      <c r="K50" s="114"/>
      <c r="L50" s="14"/>
    </row>
    <row r="51" spans="1:12" ht="16.5" customHeight="1">
      <c r="A51" s="3"/>
      <c r="B51" s="5"/>
      <c r="C51" s="5"/>
      <c r="D51" s="4"/>
      <c r="E51" s="5"/>
      <c r="F51" s="14"/>
      <c r="G51" s="114"/>
      <c r="H51" s="14"/>
      <c r="I51" s="114"/>
      <c r="J51" s="14"/>
      <c r="K51" s="114"/>
      <c r="L51" s="14"/>
    </row>
    <row r="52" spans="1:12" ht="11.25" customHeight="1">
      <c r="A52" s="3"/>
      <c r="B52" s="5"/>
      <c r="C52" s="5"/>
      <c r="D52" s="4"/>
      <c r="E52" s="5"/>
      <c r="F52" s="14"/>
      <c r="G52" s="114"/>
      <c r="H52" s="14"/>
      <c r="I52" s="114"/>
      <c r="J52" s="14"/>
      <c r="K52" s="114"/>
      <c r="L52" s="14"/>
    </row>
    <row r="53" spans="1:12" ht="6" customHeight="1">
      <c r="A53" s="3"/>
      <c r="B53" s="5"/>
      <c r="C53" s="5"/>
      <c r="D53" s="4"/>
      <c r="E53" s="5"/>
      <c r="F53" s="14"/>
      <c r="G53" s="114"/>
      <c r="H53" s="14"/>
      <c r="I53" s="114"/>
      <c r="J53" s="14"/>
      <c r="K53" s="114"/>
      <c r="L53" s="14"/>
    </row>
    <row r="54" spans="1:12" ht="20.100000000000001" customHeight="1">
      <c r="A54" s="31" t="str">
        <f>'2-4'!A52</f>
        <v>The accompanying condensed notes to the interim financial information are an integral part of this interim financial information.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</row>
    <row r="55" spans="1:12" ht="16.5" customHeight="1">
      <c r="A55" s="3" t="str">
        <f>+A1</f>
        <v>JSP Pharmaceutical Manufacturing (Thailand) Public Company Limited</v>
      </c>
      <c r="B55" s="3"/>
      <c r="C55" s="3"/>
      <c r="D55" s="4"/>
      <c r="E55" s="5"/>
      <c r="F55" s="6"/>
      <c r="G55" s="15"/>
      <c r="H55" s="6"/>
      <c r="I55" s="16"/>
      <c r="J55" s="6"/>
      <c r="K55" s="15"/>
      <c r="L55" s="7"/>
    </row>
    <row r="56" spans="1:12" ht="16.5" customHeight="1">
      <c r="A56" s="3" t="str">
        <f>+A2</f>
        <v>Statement of Cash Flows</v>
      </c>
      <c r="B56" s="3"/>
      <c r="C56" s="3"/>
      <c r="D56" s="4"/>
      <c r="E56" s="5"/>
      <c r="F56" s="6"/>
      <c r="G56" s="15"/>
      <c r="H56" s="6"/>
      <c r="I56" s="16"/>
      <c r="J56" s="6"/>
      <c r="K56" s="15"/>
      <c r="L56" s="6"/>
    </row>
    <row r="57" spans="1:12" ht="16.5" customHeight="1">
      <c r="A57" s="24" t="str">
        <f>+A3</f>
        <v>For the six-month period ended 30 June 2026</v>
      </c>
      <c r="B57" s="24"/>
      <c r="C57" s="24"/>
      <c r="D57" s="11"/>
      <c r="E57" s="9"/>
      <c r="F57" s="10"/>
      <c r="G57" s="25"/>
      <c r="H57" s="10"/>
      <c r="I57" s="26"/>
      <c r="J57" s="10"/>
      <c r="K57" s="25"/>
      <c r="L57" s="10"/>
    </row>
    <row r="58" spans="1:12" ht="16.5" customHeight="1">
      <c r="A58" s="5"/>
      <c r="B58" s="5"/>
      <c r="C58" s="5" t="s">
        <v>1</v>
      </c>
      <c r="D58" s="4"/>
      <c r="E58" s="5"/>
      <c r="F58" s="6"/>
      <c r="G58" s="15"/>
      <c r="H58" s="6"/>
      <c r="I58" s="16"/>
      <c r="J58" s="6"/>
      <c r="K58" s="15"/>
      <c r="L58" s="6"/>
    </row>
    <row r="59" spans="1:12" ht="16.5" customHeight="1">
      <c r="A59" s="5"/>
      <c r="B59" s="5"/>
      <c r="C59" s="5"/>
      <c r="D59" s="4"/>
      <c r="E59" s="5"/>
      <c r="F59" s="6"/>
      <c r="G59" s="15"/>
      <c r="H59" s="6"/>
      <c r="I59" s="16"/>
      <c r="J59" s="6"/>
      <c r="K59" s="15"/>
      <c r="L59" s="6"/>
    </row>
    <row r="60" spans="1:12" ht="16.5" customHeight="1">
      <c r="A60" s="5"/>
      <c r="B60" s="5"/>
      <c r="C60" s="5"/>
      <c r="D60" s="104"/>
      <c r="E60" s="104"/>
      <c r="F60" s="6"/>
      <c r="G60" s="12"/>
      <c r="H60" s="28" t="s">
        <v>2</v>
      </c>
      <c r="I60" s="4"/>
      <c r="J60" s="6"/>
      <c r="K60" s="12"/>
      <c r="L60" s="28" t="s">
        <v>3</v>
      </c>
    </row>
    <row r="61" spans="1:12" ht="16.5" customHeight="1">
      <c r="A61" s="12"/>
      <c r="B61" s="5"/>
      <c r="C61" s="5"/>
      <c r="D61" s="104"/>
      <c r="E61" s="104"/>
      <c r="F61" s="10"/>
      <c r="G61" s="105"/>
      <c r="H61" s="106" t="s">
        <v>4</v>
      </c>
      <c r="I61" s="107"/>
      <c r="J61" s="10"/>
      <c r="K61" s="108"/>
      <c r="L61" s="106" t="s">
        <v>4</v>
      </c>
    </row>
    <row r="62" spans="1:12" ht="16.5" customHeight="1">
      <c r="A62" s="12"/>
      <c r="B62" s="5"/>
      <c r="C62" s="5"/>
      <c r="D62" s="104"/>
      <c r="E62" s="104"/>
      <c r="F62" s="27" t="s">
        <v>136</v>
      </c>
      <c r="G62" s="109"/>
      <c r="H62" s="27" t="s">
        <v>136</v>
      </c>
      <c r="I62" s="107"/>
      <c r="J62" s="27" t="s">
        <v>136</v>
      </c>
      <c r="K62" s="110"/>
      <c r="L62" s="27" t="s">
        <v>136</v>
      </c>
    </row>
    <row r="63" spans="1:12" ht="16.5" customHeight="1">
      <c r="A63" s="5"/>
      <c r="B63" s="5"/>
      <c r="C63" s="5"/>
      <c r="D63" s="33"/>
      <c r="E63" s="33"/>
      <c r="F63" s="34" t="str">
        <f>F9</f>
        <v>2026</v>
      </c>
      <c r="G63" s="35"/>
      <c r="H63" s="34" t="str">
        <f>H9</f>
        <v>2025</v>
      </c>
      <c r="I63" s="36"/>
      <c r="J63" s="34" t="str">
        <f>J9</f>
        <v>2026</v>
      </c>
      <c r="K63" s="35"/>
      <c r="L63" s="34" t="str">
        <f>L9</f>
        <v>2025</v>
      </c>
    </row>
    <row r="64" spans="1:12" ht="16.5" customHeight="1">
      <c r="A64" s="5"/>
      <c r="B64" s="5"/>
      <c r="C64" s="5"/>
      <c r="D64" s="115" t="s">
        <v>10</v>
      </c>
      <c r="E64" s="33"/>
      <c r="F64" s="37" t="s">
        <v>9</v>
      </c>
      <c r="G64" s="35"/>
      <c r="H64" s="37" t="s">
        <v>9</v>
      </c>
      <c r="I64" s="36"/>
      <c r="J64" s="37" t="s">
        <v>9</v>
      </c>
      <c r="K64" s="35"/>
      <c r="L64" s="37" t="s">
        <v>9</v>
      </c>
    </row>
    <row r="65" spans="1:12" ht="16.5" customHeight="1">
      <c r="A65" s="38" t="s">
        <v>96</v>
      </c>
      <c r="B65" s="5"/>
      <c r="C65" s="5"/>
      <c r="D65" s="4"/>
      <c r="E65" s="5"/>
      <c r="F65" s="14"/>
      <c r="G65" s="15"/>
      <c r="H65" s="6"/>
      <c r="I65" s="16"/>
      <c r="J65" s="14"/>
      <c r="K65" s="15"/>
      <c r="L65" s="6"/>
    </row>
    <row r="66" spans="1:12" ht="16.5" customHeight="1">
      <c r="A66" s="19" t="s">
        <v>197</v>
      </c>
      <c r="B66" s="5"/>
      <c r="C66" s="5"/>
      <c r="D66" s="20"/>
      <c r="E66" s="5"/>
      <c r="F66" s="14">
        <v>-55</v>
      </c>
      <c r="G66" s="113"/>
      <c r="H66" s="6">
        <v>-59</v>
      </c>
      <c r="I66" s="113"/>
      <c r="J66" s="14">
        <v>-41</v>
      </c>
      <c r="K66" s="113"/>
      <c r="L66" s="6">
        <v>-44</v>
      </c>
    </row>
    <row r="67" spans="1:12" ht="16.5" customHeight="1">
      <c r="A67" s="19" t="s">
        <v>213</v>
      </c>
      <c r="B67" s="5"/>
      <c r="C67" s="5"/>
      <c r="D67" s="20"/>
      <c r="E67" s="5"/>
      <c r="F67" s="14">
        <v>1</v>
      </c>
      <c r="G67" s="113"/>
      <c r="H67" s="6">
        <v>630</v>
      </c>
      <c r="I67" s="113"/>
      <c r="J67" s="14">
        <v>1</v>
      </c>
      <c r="K67" s="113"/>
      <c r="L67" s="6">
        <v>626</v>
      </c>
    </row>
    <row r="68" spans="1:12" ht="16.5" customHeight="1">
      <c r="A68" s="19" t="s">
        <v>186</v>
      </c>
      <c r="B68" s="5"/>
      <c r="C68" s="5"/>
      <c r="D68" s="4"/>
      <c r="E68" s="5"/>
      <c r="F68" s="14">
        <v>-4802</v>
      </c>
      <c r="G68" s="18"/>
      <c r="H68" s="6">
        <v>-7094</v>
      </c>
      <c r="I68" s="18"/>
      <c r="J68" s="14">
        <v>-4188</v>
      </c>
      <c r="K68" s="18"/>
      <c r="L68" s="6">
        <v>-6018</v>
      </c>
    </row>
    <row r="69" spans="1:12" ht="16.5" customHeight="1">
      <c r="A69" s="19" t="s">
        <v>187</v>
      </c>
      <c r="B69" s="5"/>
      <c r="C69" s="5"/>
      <c r="D69" s="4"/>
      <c r="E69" s="5"/>
      <c r="F69" s="14">
        <v>-6377</v>
      </c>
      <c r="G69" s="18"/>
      <c r="H69" s="6">
        <v>-5303</v>
      </c>
      <c r="I69" s="18"/>
      <c r="J69" s="14">
        <v>-5096</v>
      </c>
      <c r="K69" s="18"/>
      <c r="L69" s="6">
        <v>-4849</v>
      </c>
    </row>
    <row r="70" spans="1:12" ht="16.5" customHeight="1">
      <c r="A70" s="19" t="s">
        <v>121</v>
      </c>
      <c r="B70" s="5"/>
      <c r="C70" s="5"/>
      <c r="D70" s="4"/>
      <c r="E70" s="5"/>
      <c r="F70" s="14">
        <v>-293</v>
      </c>
      <c r="G70" s="18"/>
      <c r="H70" s="6">
        <v>-33</v>
      </c>
      <c r="I70" s="18"/>
      <c r="J70" s="14">
        <v>-293</v>
      </c>
      <c r="K70" s="18"/>
      <c r="L70" s="6">
        <v>-33</v>
      </c>
    </row>
    <row r="71" spans="1:12" ht="16.5" customHeight="1">
      <c r="A71" s="19" t="s">
        <v>160</v>
      </c>
      <c r="B71" s="5"/>
      <c r="C71" s="5"/>
      <c r="D71" s="20"/>
      <c r="E71" s="5"/>
      <c r="F71" s="14">
        <v>0</v>
      </c>
      <c r="G71" s="18"/>
      <c r="H71" s="6">
        <v>0</v>
      </c>
      <c r="I71" s="18"/>
      <c r="J71" s="14">
        <v>0</v>
      </c>
      <c r="K71" s="18"/>
      <c r="L71" s="6">
        <v>-6000</v>
      </c>
    </row>
    <row r="72" spans="1:12" ht="16.5" customHeight="1">
      <c r="A72" s="19" t="s">
        <v>212</v>
      </c>
      <c r="B72" s="5"/>
      <c r="C72" s="5"/>
      <c r="D72" s="20"/>
      <c r="E72" s="5"/>
      <c r="F72" s="14">
        <v>0</v>
      </c>
      <c r="G72" s="18"/>
      <c r="H72" s="6">
        <v>0</v>
      </c>
      <c r="I72" s="18"/>
      <c r="J72" s="14">
        <v>0</v>
      </c>
      <c r="K72" s="18"/>
      <c r="L72" s="6">
        <v>1056</v>
      </c>
    </row>
    <row r="73" spans="1:12" ht="16.5" customHeight="1">
      <c r="A73" s="19" t="s">
        <v>97</v>
      </c>
      <c r="B73" s="5"/>
      <c r="C73" s="5"/>
      <c r="D73" s="20"/>
      <c r="E73" s="5"/>
      <c r="F73" s="10">
        <v>302</v>
      </c>
      <c r="G73" s="18"/>
      <c r="H73" s="21">
        <v>167</v>
      </c>
      <c r="I73" s="18"/>
      <c r="J73" s="21">
        <v>1266</v>
      </c>
      <c r="K73" s="18"/>
      <c r="L73" s="21">
        <v>1262</v>
      </c>
    </row>
    <row r="74" spans="1:12" ht="16.5" customHeight="1">
      <c r="A74" s="5"/>
      <c r="B74" s="5"/>
      <c r="C74" s="5"/>
      <c r="D74" s="4"/>
      <c r="E74" s="5"/>
      <c r="F74" s="14"/>
      <c r="G74" s="18"/>
      <c r="H74" s="6"/>
      <c r="I74" s="18"/>
      <c r="J74" s="14"/>
      <c r="K74" s="18"/>
      <c r="L74" s="6"/>
    </row>
    <row r="75" spans="1:12" ht="16.5" customHeight="1">
      <c r="A75" s="38" t="s">
        <v>98</v>
      </c>
      <c r="B75" s="5"/>
      <c r="C75" s="5"/>
      <c r="D75" s="4"/>
      <c r="E75" s="5"/>
      <c r="F75" s="10">
        <f>SUM(F66:F73)</f>
        <v>-11224</v>
      </c>
      <c r="G75" s="18"/>
      <c r="H75" s="10">
        <f>SUM(H66:H73)</f>
        <v>-11692</v>
      </c>
      <c r="I75" s="18"/>
      <c r="J75" s="10">
        <f>SUM(J66:J73)</f>
        <v>-8351</v>
      </c>
      <c r="K75" s="18"/>
      <c r="L75" s="10">
        <f>SUM(L66:L73)</f>
        <v>-14000</v>
      </c>
    </row>
    <row r="76" spans="1:12" ht="16.5" customHeight="1">
      <c r="A76" s="5"/>
      <c r="B76" s="5"/>
      <c r="C76" s="5"/>
      <c r="D76" s="4"/>
      <c r="E76" s="5"/>
      <c r="F76" s="14"/>
      <c r="G76" s="18"/>
      <c r="H76" s="6"/>
      <c r="I76" s="18"/>
      <c r="J76" s="14"/>
      <c r="K76" s="18"/>
      <c r="L76" s="6"/>
    </row>
    <row r="77" spans="1:12" ht="16.5" customHeight="1">
      <c r="A77" s="38" t="s">
        <v>99</v>
      </c>
      <c r="B77" s="5"/>
      <c r="C77" s="5"/>
      <c r="D77" s="4"/>
      <c r="E77" s="5"/>
      <c r="F77" s="30"/>
      <c r="G77" s="113"/>
      <c r="H77" s="22"/>
      <c r="I77" s="113"/>
      <c r="J77" s="30"/>
      <c r="K77" s="15"/>
      <c r="L77" s="22"/>
    </row>
    <row r="78" spans="1:12" ht="16.5" customHeight="1">
      <c r="A78" s="19" t="s">
        <v>195</v>
      </c>
      <c r="B78" s="5"/>
      <c r="C78" s="5"/>
      <c r="D78" s="4"/>
      <c r="E78" s="5"/>
      <c r="F78" s="30"/>
      <c r="G78" s="113"/>
      <c r="H78" s="22"/>
      <c r="I78" s="113"/>
      <c r="J78" s="30"/>
      <c r="K78" s="15"/>
      <c r="L78" s="22"/>
    </row>
    <row r="79" spans="1:12" ht="16.5" customHeight="1">
      <c r="A79" s="19"/>
      <c r="B79" s="19" t="s">
        <v>188</v>
      </c>
      <c r="C79" s="5"/>
      <c r="E79" s="5"/>
      <c r="F79" s="30">
        <v>33151</v>
      </c>
      <c r="G79" s="113"/>
      <c r="H79" s="22">
        <v>-8447</v>
      </c>
      <c r="I79" s="113"/>
      <c r="J79" s="30">
        <v>30954</v>
      </c>
      <c r="K79" s="15"/>
      <c r="L79" s="22">
        <v>-11005</v>
      </c>
    </row>
    <row r="80" spans="1:12" ht="16.5" customHeight="1">
      <c r="A80" s="19" t="s">
        <v>161</v>
      </c>
      <c r="B80" s="5"/>
      <c r="C80" s="5"/>
      <c r="D80" s="20">
        <v>17.3</v>
      </c>
      <c r="E80" s="5"/>
      <c r="F80" s="30">
        <v>-5000</v>
      </c>
      <c r="G80" s="113"/>
      <c r="H80" s="22">
        <v>0</v>
      </c>
      <c r="I80" s="113"/>
      <c r="J80" s="30">
        <v>0</v>
      </c>
      <c r="K80" s="15"/>
      <c r="L80" s="22">
        <v>0</v>
      </c>
    </row>
    <row r="81" spans="1:12" ht="16.5" customHeight="1">
      <c r="A81" s="19" t="s">
        <v>100</v>
      </c>
      <c r="B81" s="5"/>
      <c r="C81" s="5"/>
      <c r="D81" s="20"/>
      <c r="E81" s="5"/>
      <c r="F81" s="14">
        <v>0</v>
      </c>
      <c r="G81" s="113"/>
      <c r="H81" s="6">
        <v>14925</v>
      </c>
      <c r="I81" s="113"/>
      <c r="J81" s="14">
        <v>0</v>
      </c>
      <c r="K81" s="113"/>
      <c r="L81" s="6">
        <v>14925</v>
      </c>
    </row>
    <row r="82" spans="1:12" ht="16.5" customHeight="1">
      <c r="A82" s="19" t="s">
        <v>123</v>
      </c>
      <c r="B82" s="5"/>
      <c r="C82" s="5"/>
      <c r="D82" s="20">
        <v>13.1</v>
      </c>
      <c r="E82" s="5"/>
      <c r="F82" s="14">
        <v>-22427</v>
      </c>
      <c r="G82" s="113"/>
      <c r="H82" s="6">
        <v>-19718</v>
      </c>
      <c r="I82" s="113"/>
      <c r="J82" s="14">
        <v>-22427</v>
      </c>
      <c r="K82" s="113"/>
      <c r="L82" s="6">
        <v>-19718</v>
      </c>
    </row>
    <row r="83" spans="1:12" ht="16.5" customHeight="1">
      <c r="A83" s="19" t="s">
        <v>124</v>
      </c>
      <c r="B83" s="5"/>
      <c r="C83" s="5"/>
      <c r="D83" s="4">
        <v>14</v>
      </c>
      <c r="E83" s="5"/>
      <c r="F83" s="14">
        <v>-4983</v>
      </c>
      <c r="G83" s="113"/>
      <c r="H83" s="6">
        <v>-9131</v>
      </c>
      <c r="I83" s="113"/>
      <c r="J83" s="14">
        <v>-2726</v>
      </c>
      <c r="K83" s="113"/>
      <c r="L83" s="6">
        <v>-4334</v>
      </c>
    </row>
    <row r="84" spans="1:12" ht="16.5" customHeight="1">
      <c r="A84" s="19" t="s">
        <v>162</v>
      </c>
      <c r="B84" s="5"/>
      <c r="C84" s="5"/>
      <c r="D84" s="20"/>
      <c r="E84" s="5"/>
      <c r="F84" s="14">
        <v>-22476</v>
      </c>
      <c r="G84" s="113"/>
      <c r="H84" s="6">
        <v>-945</v>
      </c>
      <c r="I84" s="113"/>
      <c r="J84" s="14">
        <v>-22476</v>
      </c>
      <c r="K84" s="113"/>
      <c r="L84" s="6">
        <v>-1</v>
      </c>
    </row>
    <row r="85" spans="1:12" ht="16.5" customHeight="1">
      <c r="A85" s="17" t="s">
        <v>101</v>
      </c>
      <c r="B85" s="5"/>
      <c r="C85" s="5"/>
      <c r="D85" s="20"/>
      <c r="E85" s="5"/>
      <c r="F85" s="10">
        <v>-9391</v>
      </c>
      <c r="G85" s="113"/>
      <c r="H85" s="10">
        <v>-7499</v>
      </c>
      <c r="I85" s="113"/>
      <c r="J85" s="10">
        <v>-7698</v>
      </c>
      <c r="K85" s="113"/>
      <c r="L85" s="10">
        <v>-5256</v>
      </c>
    </row>
    <row r="86" spans="1:12" ht="16.5" customHeight="1">
      <c r="A86" s="5"/>
      <c r="B86" s="5"/>
      <c r="C86" s="5"/>
      <c r="D86" s="4"/>
      <c r="E86" s="5"/>
      <c r="F86" s="14"/>
      <c r="G86" s="113"/>
      <c r="H86" s="6"/>
      <c r="I86" s="113"/>
      <c r="J86" s="14"/>
      <c r="K86" s="113"/>
      <c r="L86" s="6"/>
    </row>
    <row r="87" spans="1:12" ht="16.5" customHeight="1">
      <c r="A87" s="38" t="s">
        <v>217</v>
      </c>
      <c r="B87" s="5"/>
      <c r="C87" s="5"/>
      <c r="D87" s="4"/>
      <c r="E87" s="5"/>
      <c r="F87" s="10">
        <f>SUM(F79:F85)</f>
        <v>-31126</v>
      </c>
      <c r="G87" s="18"/>
      <c r="H87" s="10">
        <f>SUM(H79:H85)</f>
        <v>-30815</v>
      </c>
      <c r="I87" s="18"/>
      <c r="J87" s="10">
        <f>SUM(J79:J85)</f>
        <v>-24373</v>
      </c>
      <c r="K87" s="18"/>
      <c r="L87" s="10">
        <f>SUM(L79:L85)</f>
        <v>-25389</v>
      </c>
    </row>
    <row r="88" spans="1:12" ht="16.5" customHeight="1">
      <c r="A88" s="3"/>
      <c r="B88" s="5"/>
      <c r="C88" s="5"/>
      <c r="D88" s="4"/>
      <c r="E88" s="5"/>
      <c r="F88" s="14"/>
      <c r="G88" s="18"/>
      <c r="H88" s="6"/>
      <c r="I88" s="18"/>
      <c r="J88" s="14"/>
      <c r="K88" s="18"/>
      <c r="L88" s="6"/>
    </row>
    <row r="89" spans="1:12" ht="16.5" customHeight="1">
      <c r="A89" s="38" t="s">
        <v>131</v>
      </c>
      <c r="B89" s="5"/>
      <c r="C89" s="5"/>
      <c r="D89" s="4"/>
      <c r="E89" s="5"/>
      <c r="F89" s="14">
        <f>F87+F75+F42</f>
        <v>-5192</v>
      </c>
      <c r="G89" s="18"/>
      <c r="H89" s="6">
        <f>H87+H75+H42</f>
        <v>7734</v>
      </c>
      <c r="I89" s="18"/>
      <c r="J89" s="14">
        <f>J87+J75+J42</f>
        <v>-3972</v>
      </c>
      <c r="K89" s="18"/>
      <c r="L89" s="6">
        <f>L87+L75+L42</f>
        <v>3491</v>
      </c>
    </row>
    <row r="90" spans="1:12" ht="16.5" customHeight="1">
      <c r="A90" s="19" t="s">
        <v>125</v>
      </c>
      <c r="B90" s="5"/>
      <c r="C90" s="5"/>
      <c r="D90" s="4"/>
      <c r="E90" s="5"/>
      <c r="F90" s="10">
        <v>48031</v>
      </c>
      <c r="G90" s="18"/>
      <c r="H90" s="10">
        <v>29491</v>
      </c>
      <c r="I90" s="18"/>
      <c r="J90" s="10">
        <v>18565</v>
      </c>
      <c r="K90" s="18"/>
      <c r="L90" s="10">
        <v>14885</v>
      </c>
    </row>
    <row r="91" spans="1:12" ht="16.5" customHeight="1">
      <c r="A91" s="5"/>
      <c r="B91" s="5"/>
      <c r="C91" s="5"/>
      <c r="D91" s="4"/>
      <c r="E91" s="5"/>
      <c r="F91" s="14"/>
      <c r="G91" s="18"/>
      <c r="H91" s="6"/>
      <c r="I91" s="18"/>
      <c r="J91" s="14"/>
      <c r="K91" s="18"/>
      <c r="L91" s="6"/>
    </row>
    <row r="92" spans="1:12" ht="16.5" customHeight="1">
      <c r="A92" s="17" t="s">
        <v>126</v>
      </c>
      <c r="B92" s="5"/>
      <c r="C92" s="5"/>
      <c r="D92" s="4"/>
      <c r="E92" s="5"/>
      <c r="F92" s="116">
        <f>SUM(F89:F90)</f>
        <v>42839</v>
      </c>
      <c r="G92" s="117"/>
      <c r="H92" s="116">
        <f>SUM(H89:H90)</f>
        <v>37225</v>
      </c>
      <c r="I92" s="117"/>
      <c r="J92" s="116">
        <f>SUM(J89:J90)</f>
        <v>14593</v>
      </c>
      <c r="K92" s="117"/>
      <c r="L92" s="116">
        <f>SUM(L89:L90)</f>
        <v>18376</v>
      </c>
    </row>
    <row r="93" spans="1:12" ht="16.5" customHeight="1">
      <c r="A93" s="5"/>
      <c r="B93" s="5"/>
      <c r="C93" s="5"/>
      <c r="D93" s="4"/>
      <c r="E93" s="5"/>
      <c r="F93" s="118"/>
      <c r="G93" s="117"/>
      <c r="H93" s="118"/>
      <c r="I93" s="117"/>
      <c r="J93" s="118"/>
      <c r="K93" s="117"/>
      <c r="L93" s="118"/>
    </row>
    <row r="94" spans="1:12" ht="16.5" customHeight="1">
      <c r="A94" s="32" t="s">
        <v>163</v>
      </c>
      <c r="B94" s="5"/>
      <c r="C94" s="5"/>
      <c r="D94" s="4"/>
      <c r="E94" s="5"/>
      <c r="F94" s="118"/>
      <c r="G94" s="117"/>
      <c r="H94" s="118"/>
      <c r="I94" s="117"/>
      <c r="J94" s="118"/>
      <c r="K94" s="117"/>
      <c r="L94" s="118"/>
    </row>
    <row r="95" spans="1:12" ht="16.5" customHeight="1">
      <c r="A95" s="112" t="s">
        <v>102</v>
      </c>
      <c r="B95" s="5"/>
      <c r="C95" s="5"/>
      <c r="D95" s="4"/>
      <c r="E95" s="5"/>
      <c r="F95" s="14">
        <v>-3089</v>
      </c>
      <c r="G95" s="5"/>
      <c r="H95" s="6">
        <v>-5663</v>
      </c>
      <c r="I95" s="40"/>
      <c r="J95" s="14">
        <v>-2272</v>
      </c>
      <c r="K95" s="119"/>
      <c r="L95" s="6">
        <v>-4762</v>
      </c>
    </row>
    <row r="96" spans="1:12" ht="16.5" customHeight="1">
      <c r="A96" s="112" t="s">
        <v>127</v>
      </c>
      <c r="B96" s="5"/>
      <c r="C96" s="5"/>
      <c r="D96" s="4"/>
      <c r="E96" s="5"/>
      <c r="F96" s="118">
        <v>-13</v>
      </c>
      <c r="G96" s="117"/>
      <c r="H96" s="118">
        <v>-27</v>
      </c>
      <c r="I96" s="117"/>
      <c r="J96" s="118">
        <v>-13</v>
      </c>
      <c r="K96" s="117"/>
      <c r="L96" s="118">
        <v>-27</v>
      </c>
    </row>
    <row r="97" spans="1:12" ht="16.5" customHeight="1">
      <c r="A97" s="112" t="s">
        <v>170</v>
      </c>
      <c r="B97" s="5"/>
      <c r="C97" s="5"/>
      <c r="D97" s="4"/>
      <c r="E97" s="5"/>
      <c r="F97" s="118">
        <v>6100</v>
      </c>
      <c r="G97" s="117"/>
      <c r="H97" s="118">
        <v>3054</v>
      </c>
      <c r="I97" s="117"/>
      <c r="J97" s="118">
        <v>4820</v>
      </c>
      <c r="K97" s="117"/>
      <c r="L97" s="118">
        <v>2609</v>
      </c>
    </row>
    <row r="98" spans="1:12" ht="16.5" customHeight="1">
      <c r="A98" s="112" t="s">
        <v>171</v>
      </c>
      <c r="B98" s="5"/>
      <c r="C98" s="5"/>
      <c r="D98" s="4"/>
      <c r="E98" s="5"/>
      <c r="F98" s="118">
        <v>73</v>
      </c>
      <c r="G98" s="117"/>
      <c r="H98" s="118">
        <v>0</v>
      </c>
      <c r="I98" s="117"/>
      <c r="J98" s="118">
        <v>73</v>
      </c>
      <c r="K98" s="117"/>
      <c r="L98" s="118">
        <v>0</v>
      </c>
    </row>
    <row r="99" spans="1:12" ht="16.5" customHeight="1">
      <c r="A99" s="112" t="s">
        <v>132</v>
      </c>
      <c r="B99" s="5"/>
      <c r="C99" s="5"/>
      <c r="D99" s="4"/>
      <c r="E99" s="5"/>
      <c r="F99" s="118"/>
      <c r="G99" s="117"/>
      <c r="H99" s="118"/>
      <c r="I99" s="117"/>
      <c r="J99" s="118"/>
      <c r="K99" s="117"/>
      <c r="L99" s="118"/>
    </row>
    <row r="100" spans="1:12" ht="16.5" customHeight="1">
      <c r="A100" s="5"/>
      <c r="C100" s="5" t="s">
        <v>164</v>
      </c>
      <c r="D100" s="4">
        <v>10</v>
      </c>
      <c r="E100" s="5"/>
      <c r="F100" s="118">
        <v>0</v>
      </c>
      <c r="G100" s="117"/>
      <c r="H100" s="118">
        <v>0</v>
      </c>
      <c r="I100" s="117"/>
      <c r="J100" s="118">
        <v>39512</v>
      </c>
      <c r="K100" s="117"/>
      <c r="L100" s="118">
        <v>0</v>
      </c>
    </row>
    <row r="101" spans="1:12" ht="16.5" customHeight="1">
      <c r="A101" s="5"/>
      <c r="B101" s="5"/>
      <c r="C101" s="5"/>
      <c r="D101" s="4"/>
      <c r="E101" s="5"/>
      <c r="F101" s="118"/>
      <c r="G101" s="117"/>
      <c r="H101" s="118"/>
      <c r="I101" s="117"/>
      <c r="J101" s="118"/>
      <c r="K101" s="117"/>
      <c r="L101" s="118"/>
    </row>
    <row r="102" spans="1:12" ht="16.5" customHeight="1">
      <c r="A102" s="5"/>
      <c r="B102" s="5"/>
      <c r="C102" s="5"/>
      <c r="D102" s="4"/>
      <c r="E102" s="5"/>
      <c r="F102" s="118"/>
      <c r="G102" s="117"/>
      <c r="H102" s="118"/>
      <c r="I102" s="117"/>
      <c r="J102" s="118"/>
      <c r="K102" s="117"/>
      <c r="L102" s="118"/>
    </row>
    <row r="104" spans="1:12" ht="16.5" customHeight="1">
      <c r="A104" s="5"/>
      <c r="B104" s="5"/>
      <c r="C104" s="5"/>
      <c r="D104" s="4"/>
      <c r="E104" s="5"/>
      <c r="F104" s="118"/>
      <c r="G104" s="117"/>
      <c r="H104" s="118"/>
      <c r="I104" s="117"/>
      <c r="J104" s="118"/>
      <c r="K104" s="117"/>
      <c r="L104" s="118"/>
    </row>
    <row r="105" spans="1:12" ht="16.5" customHeight="1">
      <c r="A105" s="5"/>
      <c r="B105" s="5"/>
      <c r="C105" s="5"/>
      <c r="D105" s="4"/>
      <c r="E105" s="5"/>
      <c r="F105" s="118"/>
      <c r="G105" s="117"/>
      <c r="H105" s="118"/>
      <c r="I105" s="117"/>
      <c r="J105" s="118"/>
      <c r="K105" s="117"/>
      <c r="L105" s="118"/>
    </row>
    <row r="106" spans="1:12" ht="16.5" customHeight="1">
      <c r="A106" s="5"/>
      <c r="B106" s="5"/>
      <c r="C106" s="5"/>
      <c r="D106" s="4"/>
      <c r="E106" s="5"/>
      <c r="F106" s="118"/>
      <c r="G106" s="117"/>
      <c r="H106" s="118"/>
      <c r="I106" s="117"/>
      <c r="J106" s="118"/>
      <c r="K106" s="117"/>
      <c r="L106" s="118"/>
    </row>
    <row r="107" spans="1:12" ht="3" customHeight="1">
      <c r="A107" s="5"/>
      <c r="B107" s="5"/>
      <c r="C107" s="5"/>
      <c r="D107" s="4"/>
      <c r="E107" s="5"/>
      <c r="F107" s="118"/>
      <c r="G107" s="117"/>
      <c r="H107" s="118"/>
      <c r="I107" s="117"/>
      <c r="J107" s="118"/>
      <c r="K107" s="117"/>
      <c r="L107" s="118"/>
    </row>
    <row r="108" spans="1:12" ht="20.100000000000001" customHeight="1">
      <c r="A108" s="9" t="str">
        <f>A54</f>
        <v>The accompanying condensed notes to the interim financial information are an integral part of this interim financial information.</v>
      </c>
      <c r="B108" s="9"/>
      <c r="C108" s="9"/>
      <c r="D108" s="11"/>
      <c r="E108" s="9"/>
      <c r="F108" s="10"/>
      <c r="G108" s="120"/>
      <c r="H108" s="10"/>
      <c r="I108" s="120"/>
      <c r="J108" s="10"/>
      <c r="K108" s="120"/>
      <c r="L108" s="10"/>
    </row>
  </sheetData>
  <pageMargins left="0.8" right="0.5" top="0.5" bottom="0.6" header="0.49" footer="0.4"/>
  <pageSetup paperSize="9" scale="90" firstPageNumber="9" fitToHeight="0" orientation="portrait" useFirstPageNumber="1" horizontalDpi="1200" verticalDpi="1200" r:id="rId1"/>
  <headerFooter>
    <oddFooter>&amp;R&amp;"Arial,Regular"&amp;9&amp;P</oddFooter>
  </headerFooter>
  <rowBreaks count="1" manualBreakCount="1">
    <brk id="54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9E0B08647E048A9BFB134E84D5CFE" ma:contentTypeVersion="3" ma:contentTypeDescription="Create a new document." ma:contentTypeScope="" ma:versionID="65492b1415e4e61a86c3abffbd18a096">
  <xsd:schema xmlns:xsd="http://www.w3.org/2001/XMLSchema" xmlns:xs="http://www.w3.org/2001/XMLSchema" xmlns:p="http://schemas.microsoft.com/office/2006/metadata/properties" xmlns:ns2="02f2845e-f02f-4e60-889e-26a514592d8d" targetNamespace="http://schemas.microsoft.com/office/2006/metadata/properties" ma:root="true" ma:fieldsID="16b5db8be12d956aa9da0484d3a1e576" ns2:_="">
    <xsd:import namespace="02f2845e-f02f-4e60-889e-26a514592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2845e-f02f-4e60-889e-26a514592d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0654A-07A7-4BE0-8576-FDC631F0E95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02f2845e-f02f-4e60-889e-26a514592d8d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0AFF18-F464-40CB-99E0-AC22272FE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f2845e-f02f-4e60-889e-26a514592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47CC0B-3E12-4562-B29D-8E0E1FE52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2-4</vt:lpstr>
      <vt:lpstr>5 (3M)</vt:lpstr>
      <vt:lpstr>6 (6M)</vt:lpstr>
      <vt:lpstr>7</vt:lpstr>
      <vt:lpstr>8</vt:lpstr>
      <vt:lpstr>9-10</vt:lpstr>
      <vt:lpstr>'2-4'!Print_Area</vt:lpstr>
      <vt:lpstr>'5 (3M)'!Print_Area</vt:lpstr>
      <vt:lpstr>'6 (6M)'!Print_Area</vt:lpstr>
      <vt:lpstr>'7'!Print_Area</vt:lpstr>
      <vt:lpstr>'8'!Print_Area</vt:lpstr>
      <vt:lpstr>'9-10'!Print_Area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AutoBVT</dc:creator>
  <cp:keywords/>
  <dc:description/>
  <cp:lastModifiedBy>kriangkrai.fa</cp:lastModifiedBy>
  <cp:revision/>
  <cp:lastPrinted>2026-08-10T09:28:49Z</cp:lastPrinted>
  <dcterms:created xsi:type="dcterms:W3CDTF">2017-04-28T11:15:01Z</dcterms:created>
  <dcterms:modified xsi:type="dcterms:W3CDTF">2026-08-11T10:10:50Z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0x0101004999E0B08647E048A9BFB134E84D5CFE</vt:lpwstr>
  </property>
  <property fmtid="{D5CDD505-2E9C-101B-9397-08002B2CF9AE}" pid="3" name="MediaServiceImageTags">
    <vt:lpwstr/>
  </property>
</Properties>
</file>