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IFERROR(__xludf.DUMMYFUNCTION("IMPORTRANGE(""1MilOlOqOXepg0HZWIZWoGImcmo9iQ1nKLFKXn_Y0dE8"", ""13. Dezember 2016 LG: SV Medenbach I - SV Igstadt!A1:L24"")"),"")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IFERROR(__xludf.DUMMYFUNCTION("""COMPUTED_VALUE"""),"Medenbach")</f>
        <v>Medenbach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IFERROR(__xludf.DUMMYFUNCTION("""COMPUTED_VALUE"""),42717.0)</f>
        <v>42717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Medenbach I")</f>
        <v>SV Medenbach I</v>
      </c>
      <c r="D7" s="12" t="str">
        <f>IFERROR(__xludf.DUMMYFUNCTION("""COMPUTED_VALUE"""),"Vereins-Nr.:")</f>
        <v>Vereins-Nr.:</v>
      </c>
      <c r="E7" s="13">
        <f>IFERROR(__xludf.DUMMYFUNCTION("""COMPUTED_VALUE"""),7122.0)</f>
        <v>7122</v>
      </c>
      <c r="F7" s="3"/>
      <c r="G7" s="6" t="str">
        <f>IFERROR(__xludf.DUMMYFUNCTION("""COMPUTED_VALUE"""),"Gast:")</f>
        <v>Gast:</v>
      </c>
      <c r="H7" s="7" t="str">
        <f>IFERROR(__xludf.DUMMYFUNCTION("""COMPUTED_VALUE"""),"SV Igstadt")</f>
        <v>SV Igstadt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IFERROR(__xludf.DUMMYFUNCTION("""COMPUTED_VALUE"""),7120.0)</f>
        <v>7120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IFERROR(__xludf.DUMMYFUNCTION("""COMPUTED_VALUE"""),"Fink, Gerhard")</f>
        <v>Fink, Gerhard</v>
      </c>
      <c r="D10" s="25"/>
      <c r="E10" s="26">
        <f>IFERROR(__xludf.DUMMYFUNCTION("""COMPUTED_VALUE"""),341.0)</f>
        <v>341</v>
      </c>
      <c r="F10" s="25"/>
      <c r="G10" s="27">
        <f>IFERROR(__xludf.DUMMYFUNCTION("""COMPUTED_VALUE"""),341.0)</f>
        <v>341</v>
      </c>
      <c r="H10" s="28">
        <f>IFERROR(__xludf.DUMMYFUNCTION("""COMPUTED_VALUE"""),367.0)</f>
        <v>367</v>
      </c>
      <c r="I10" s="27">
        <f>IFERROR(__xludf.DUMMYFUNCTION("""COMPUTED_VALUE"""),367.0)</f>
        <v>367</v>
      </c>
      <c r="J10" s="24" t="str">
        <f>IFERROR(__xludf.DUMMYFUNCTION("""COMPUTED_VALUE"""),"Großmann, Luca")</f>
        <v>Großmann, Luca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IFERROR(__xludf.DUMMYFUNCTION("""COMPUTED_VALUE"""),"Klepper, Daniel")</f>
        <v>Klepper, Daniel</v>
      </c>
      <c r="D11" s="32"/>
      <c r="E11" s="33">
        <f>IFERROR(__xludf.DUMMYFUNCTION("""COMPUTED_VALUE"""),363.0)</f>
        <v>363</v>
      </c>
      <c r="F11" s="34"/>
      <c r="G11" s="35">
        <f>IFERROR(__xludf.DUMMYFUNCTION("""COMPUTED_VALUE"""),363.0)</f>
        <v>363</v>
      </c>
      <c r="H11" s="36">
        <f>IFERROR(__xludf.DUMMYFUNCTION("""COMPUTED_VALUE"""),369.0)</f>
        <v>369</v>
      </c>
      <c r="I11" s="35">
        <f>IFERROR(__xludf.DUMMYFUNCTION("""COMPUTED_VALUE"""),369.0)</f>
        <v>369</v>
      </c>
      <c r="J11" s="37" t="str">
        <f>IFERROR(__xludf.DUMMYFUNCTION("""COMPUTED_VALUE"""),"Müller, Jonas")</f>
        <v>Müller, Jonas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IFERROR(__xludf.DUMMYFUNCTION("""COMPUTED_VALUE"""),"Erdmann, Daniel")</f>
        <v>Erdmann, Daniel</v>
      </c>
      <c r="D12" s="34"/>
      <c r="E12" s="33">
        <f>IFERROR(__xludf.DUMMYFUNCTION("""COMPUTED_VALUE"""),347.0)</f>
        <v>347</v>
      </c>
      <c r="F12" s="34"/>
      <c r="G12" s="35">
        <f>IFERROR(__xludf.DUMMYFUNCTION("""COMPUTED_VALUE"""),347.0)</f>
        <v>347</v>
      </c>
      <c r="H12" s="36">
        <f>IFERROR(__xludf.DUMMYFUNCTION("""COMPUTED_VALUE"""),0.0)</f>
        <v>0</v>
      </c>
      <c r="I12" s="35">
        <f>IFERROR(__xludf.DUMMYFUNCTION("""COMPUTED_VALUE"""),367.0)</f>
        <v>367</v>
      </c>
      <c r="J12" s="37" t="str">
        <f>IFERROR(__xludf.DUMMYFUNCTION("""COMPUTED_VALUE"""),"Sternberger, Marius")</f>
        <v>Sternberger, Marius</v>
      </c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>
        <f>IFERROR(__xludf.DUMMYFUNCTION("""COMPUTED_VALUE"""),370.0)</f>
        <v>370</v>
      </c>
      <c r="I13" s="35">
        <f>IFERROR(__xludf.DUMMYFUNCTION("""COMPUTED_VALUE"""),370.0)</f>
        <v>370</v>
      </c>
      <c r="J13" s="37" t="str">
        <f>IFERROR(__xludf.DUMMYFUNCTION("""COMPUTED_VALUE"""),"Michael, Christian")</f>
        <v>Michael, Christian</v>
      </c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IFERROR(__xludf.DUMMYFUNCTION("""COMPUTED_VALUE"""),1051.0)</f>
        <v>1051</v>
      </c>
      <c r="H14" s="46">
        <f>IFERROR(__xludf.DUMMYFUNCTION("""COMPUTED_VALUE"""),1106.0)</f>
        <v>1106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IFERROR(__xludf.DUMMYFUNCTION("""COMPUTED_VALUE"""),0.0)</f>
        <v>0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IFERROR(__xludf.DUMMYFUNCTION("""COMPUTED_VALUE"""),2.0)</f>
        <v>2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 t="str">
        <f>IFERROR(__xludf.DUMMYFUNCTION("""COMPUTED_VALUE"""),"Außer Konkurenz: Falk Titze: 343")</f>
        <v>Außer Konkurenz: Falk Titze: 343</v>
      </c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