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<sst xmlns="http://schemas.openxmlformats.org/spreadsheetml/2006/main" count="45" uniqueCount="38">
  <si>
    <t>ANGKA PARTISIPASI PENDIDIKAN ANAK USIA DINI (PAUD)</t>
  </si>
  <si>
    <t>DI KABUPATEN PROBOLINGGO TA. 2021-2022</t>
  </si>
  <si>
    <t>No.</t>
  </si>
  <si>
    <t>Kecamatan</t>
  </si>
  <si>
    <t>PAUD</t>
  </si>
  <si>
    <t>TK</t>
  </si>
  <si>
    <t>RA</t>
  </si>
  <si>
    <t>Jumlah Siswa pada Jenjang TK/RA/PAUD</t>
  </si>
  <si>
    <t>Jumlah Anak Usia 5-6 Tahun</t>
  </si>
  <si>
    <t>Capaian Kinerja (%)</t>
  </si>
  <si>
    <t>L</t>
  </si>
  <si>
    <t>P</t>
  </si>
  <si>
    <t>Jumlah</t>
  </si>
  <si>
    <t>Bantaran</t>
  </si>
  <si>
    <t>Banyuanyar</t>
  </si>
  <si>
    <t>Besuk</t>
  </si>
  <si>
    <t>Dringu</t>
  </si>
  <si>
    <t>Gading</t>
  </si>
  <si>
    <t>Gending</t>
  </si>
  <si>
    <t>Kotaanyar</t>
  </si>
  <si>
    <t>Kraksaan</t>
  </si>
  <si>
    <t>Krejengan</t>
  </si>
  <si>
    <t>Krucil</t>
  </si>
  <si>
    <t>Kuripan</t>
  </si>
  <si>
    <t>Leces</t>
  </si>
  <si>
    <t>Lumbang</t>
  </si>
  <si>
    <t>Maron</t>
  </si>
  <si>
    <t>Paiton</t>
  </si>
  <si>
    <t>Pajarakan</t>
  </si>
  <si>
    <t>Pakuniran</t>
  </si>
  <si>
    <t>Sukapura</t>
  </si>
  <si>
    <t>Sumber</t>
  </si>
  <si>
    <t>Sumberasih</t>
  </si>
  <si>
    <t>Tegalsiwalan</t>
  </si>
  <si>
    <t>Tiris</t>
  </si>
  <si>
    <t>Tongas</t>
  </si>
  <si>
    <t>Wonomerto</t>
  </si>
  <si>
    <t>JUMLAH</t>
  </si>
</sst>
</file>

<file path=xl/styles.xml><?xml version="1.0" encoding="utf-8"?>
<styleSheet xmlns="http://schemas.openxmlformats.org/spreadsheetml/2006/main">
  <numFmts count="1">
    <numFmt numFmtId="177" formatCode="_-* #,##0_-;\-* #,##0_-;_-* &quot;-&quot;_-;_-@_-"/>
  </numFmts>
  <fonts count="3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Border="1"/>
    <xf numFmtId="177" fontId="2" fillId="0" borderId="1" xfId="19" applyFont="1" applyBorder="1"/>
    <xf numFmtId="2" fontId="2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77" fontId="1" fillId="0" borderId="1" xfId="19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9ce3b31-5b63-4fb0-90a4-af80d4f7e215}">
  <sheetPr>
    <tabColor rgb="FF92D050"/>
  </sheetPr>
  <dimension ref="A1:N30"/>
  <sheetViews>
    <sheetView tabSelected="1" workbookViewId="0" topLeftCell="A1">
      <selection pane="topLeft" activeCell="J10" sqref="J10"/>
    </sheetView>
  </sheetViews>
  <sheetFormatPr defaultRowHeight="15" customHeight="1"/>
  <cols>
    <col min="1" max="1" width="6.142857142857143" style="1" customWidth="1"/>
    <col min="2" max="2" width="15.142857142857142" style="1" customWidth="1"/>
    <col min="3" max="7" width="7" style="1" bestFit="1" customWidth="1"/>
    <col min="8" max="8" width="8" style="1" bestFit="1" customWidth="1"/>
    <col min="9" max="9" width="7.571428571428571" style="1" customWidth="1"/>
    <col min="10" max="10" width="12.714285714285714" style="1" bestFit="1" customWidth="1"/>
    <col min="11" max="14" width="8" style="1" bestFit="1" customWidth="1"/>
    <col min="15" max="16384" width="9.142857142857142" style="1" customWidth="1"/>
  </cols>
  <sheetData>
    <row r="1" spans="1:14" ht="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14" ht="45" customHeight="1">
      <c r="A4" s="3" t="s">
        <v>2</v>
      </c>
      <c r="B4" s="3" t="s">
        <v>3</v>
      </c>
      <c r="C4" s="3" t="s">
        <v>4</v>
      </c>
      <c r="D4" s="3"/>
      <c r="E4" s="3"/>
      <c r="F4" s="3" t="s">
        <v>5</v>
      </c>
      <c r="G4" s="3"/>
      <c r="H4" s="3"/>
      <c r="I4" s="4" t="s">
        <v>6</v>
      </c>
      <c r="J4" s="5" t="s">
        <v>7</v>
      </c>
      <c r="K4" s="3" t="s">
        <v>8</v>
      </c>
      <c r="L4" s="3"/>
      <c r="M4" s="3"/>
      <c r="N4" s="3" t="s">
        <v>9</v>
      </c>
    </row>
    <row r="5" spans="1:14" s="6" customFormat="1" ht="15">
      <c r="A5" s="3"/>
      <c r="B5" s="3"/>
      <c r="C5" s="7" t="s">
        <v>10</v>
      </c>
      <c r="D5" s="7" t="s">
        <v>11</v>
      </c>
      <c r="E5" s="7" t="s">
        <v>12</v>
      </c>
      <c r="F5" s="7" t="s">
        <v>10</v>
      </c>
      <c r="G5" s="7" t="s">
        <v>11</v>
      </c>
      <c r="H5" s="7" t="s">
        <v>12</v>
      </c>
      <c r="I5" s="7" t="s">
        <v>12</v>
      </c>
      <c r="J5" s="8"/>
      <c r="K5" s="7" t="s">
        <v>10</v>
      </c>
      <c r="L5" s="7" t="s">
        <v>11</v>
      </c>
      <c r="M5" s="7" t="s">
        <v>12</v>
      </c>
      <c r="N5" s="3"/>
    </row>
    <row r="6" spans="1:14" ht="15">
      <c r="A6" s="9">
        <v>1</v>
      </c>
      <c r="B6" s="9" t="s">
        <v>13</v>
      </c>
      <c r="C6" s="10">
        <v>86</v>
      </c>
      <c r="D6" s="10">
        <v>73</v>
      </c>
      <c r="E6" s="10">
        <f>SUM(C6:D6)</f>
        <v>159</v>
      </c>
      <c r="F6" s="10">
        <v>195</v>
      </c>
      <c r="G6" s="10">
        <v>198</v>
      </c>
      <c r="H6" s="10">
        <f>SUM(F6:G6)</f>
        <v>393</v>
      </c>
      <c r="I6" s="10">
        <v>170</v>
      </c>
      <c r="J6" s="10">
        <f t="shared" si="0" ref="J6:J29">I6+H6+E6</f>
        <v>722</v>
      </c>
      <c r="K6" s="10">
        <v>717</v>
      </c>
      <c r="L6" s="10">
        <v>671</v>
      </c>
      <c r="M6" s="10">
        <f>SUM(K6:L6)</f>
        <v>1388</v>
      </c>
      <c r="N6" s="11">
        <f>J6/M6*100</f>
        <v>52.017291066282425</v>
      </c>
    </row>
    <row r="7" spans="1:14" ht="15">
      <c r="A7" s="9">
        <v>2</v>
      </c>
      <c r="B7" s="9" t="s">
        <v>14</v>
      </c>
      <c r="C7" s="10">
        <v>145</v>
      </c>
      <c r="D7" s="10">
        <v>141</v>
      </c>
      <c r="E7" s="10">
        <f t="shared" si="1" ref="E7:E29">SUM(C7:D7)</f>
        <v>286</v>
      </c>
      <c r="F7" s="10">
        <v>316</v>
      </c>
      <c r="G7" s="10">
        <v>282</v>
      </c>
      <c r="H7" s="10">
        <f t="shared" si="2" ref="H7:H29">SUM(F7:G7)</f>
        <v>598</v>
      </c>
      <c r="I7" s="10">
        <v>802</v>
      </c>
      <c r="J7" s="10">
        <f t="shared" si="0"/>
        <v>1686</v>
      </c>
      <c r="K7" s="10">
        <v>888</v>
      </c>
      <c r="L7" s="10">
        <v>898</v>
      </c>
      <c r="M7" s="10">
        <f t="shared" si="3" ref="M7:M29">SUM(K7:L7)</f>
        <v>1786</v>
      </c>
      <c r="N7" s="11">
        <f t="shared" si="4" ref="N7:N30">J7/M7*100</f>
        <v>94.400895856662942</v>
      </c>
    </row>
    <row r="8" spans="1:14" ht="15">
      <c r="A8" s="9">
        <v>3</v>
      </c>
      <c r="B8" s="9" t="s">
        <v>15</v>
      </c>
      <c r="C8" s="10">
        <v>45</v>
      </c>
      <c r="D8" s="10">
        <v>30</v>
      </c>
      <c r="E8" s="10">
        <f t="shared" si="1"/>
        <v>75</v>
      </c>
      <c r="F8" s="10">
        <v>392</v>
      </c>
      <c r="G8" s="10">
        <v>368</v>
      </c>
      <c r="H8" s="10">
        <f t="shared" si="2"/>
        <v>760</v>
      </c>
      <c r="I8" s="10">
        <v>402</v>
      </c>
      <c r="J8" s="10">
        <f t="shared" si="0"/>
        <v>1237</v>
      </c>
      <c r="K8" s="10">
        <v>784</v>
      </c>
      <c r="L8" s="10">
        <v>765</v>
      </c>
      <c r="M8" s="10">
        <f t="shared" si="3"/>
        <v>1549</v>
      </c>
      <c r="N8" s="11">
        <f t="shared" si="4"/>
        <v>79.857972885732735</v>
      </c>
    </row>
    <row r="9" spans="1:14" ht="15">
      <c r="A9" s="9">
        <v>4</v>
      </c>
      <c r="B9" s="9" t="s">
        <v>16</v>
      </c>
      <c r="C9" s="10">
        <v>38</v>
      </c>
      <c r="D9" s="10">
        <v>38</v>
      </c>
      <c r="E9" s="10">
        <f t="shared" si="1"/>
        <v>76</v>
      </c>
      <c r="F9" s="10">
        <v>484</v>
      </c>
      <c r="G9" s="10">
        <v>475</v>
      </c>
      <c r="H9" s="10">
        <f t="shared" si="2"/>
        <v>959</v>
      </c>
      <c r="I9" s="10">
        <v>36</v>
      </c>
      <c r="J9" s="10">
        <f t="shared" si="0"/>
        <v>1071</v>
      </c>
      <c r="K9" s="10">
        <v>865</v>
      </c>
      <c r="L9" s="10">
        <v>767</v>
      </c>
      <c r="M9" s="10">
        <f t="shared" si="3"/>
        <v>1632</v>
      </c>
      <c r="N9" s="11">
        <f t="shared" si="4"/>
        <v>65.625</v>
      </c>
    </row>
    <row r="10" spans="1:14" ht="15">
      <c r="A10" s="9">
        <v>5</v>
      </c>
      <c r="B10" s="9" t="s">
        <v>17</v>
      </c>
      <c r="C10" s="10">
        <v>157</v>
      </c>
      <c r="D10" s="10">
        <v>171</v>
      </c>
      <c r="E10" s="10">
        <f t="shared" si="1"/>
        <v>328</v>
      </c>
      <c r="F10" s="10">
        <v>347</v>
      </c>
      <c r="G10" s="10">
        <v>274</v>
      </c>
      <c r="H10" s="10">
        <f t="shared" si="2"/>
        <v>621</v>
      </c>
      <c r="I10" s="10">
        <v>750</v>
      </c>
      <c r="J10" s="10">
        <f t="shared" si="0"/>
        <v>1699</v>
      </c>
      <c r="K10" s="10">
        <v>867</v>
      </c>
      <c r="L10" s="10">
        <v>862</v>
      </c>
      <c r="M10" s="10">
        <f t="shared" si="3"/>
        <v>1729</v>
      </c>
      <c r="N10" s="11">
        <f t="shared" si="4"/>
        <v>98.264893001735103</v>
      </c>
    </row>
    <row r="11" spans="1:14" ht="15">
      <c r="A11" s="9">
        <v>6</v>
      </c>
      <c r="B11" s="9" t="s">
        <v>18</v>
      </c>
      <c r="C11" s="10">
        <v>18</v>
      </c>
      <c r="D11" s="10">
        <v>18</v>
      </c>
      <c r="E11" s="10">
        <f t="shared" si="1"/>
        <v>36</v>
      </c>
      <c r="F11" s="10">
        <v>353</v>
      </c>
      <c r="G11" s="10">
        <v>343</v>
      </c>
      <c r="H11" s="10">
        <f t="shared" si="2"/>
        <v>696</v>
      </c>
      <c r="I11" s="10">
        <v>306</v>
      </c>
      <c r="J11" s="10">
        <f t="shared" si="0"/>
        <v>1038</v>
      </c>
      <c r="K11" s="10">
        <v>733</v>
      </c>
      <c r="L11" s="10">
        <v>680</v>
      </c>
      <c r="M11" s="10">
        <f t="shared" si="3"/>
        <v>1413</v>
      </c>
      <c r="N11" s="11">
        <f t="shared" si="4"/>
        <v>73.460721868365169</v>
      </c>
    </row>
    <row r="12" spans="1:14" ht="15">
      <c r="A12" s="9">
        <v>7</v>
      </c>
      <c r="B12" s="9" t="s">
        <v>19</v>
      </c>
      <c r="C12" s="10">
        <v>79</v>
      </c>
      <c r="D12" s="10">
        <v>87</v>
      </c>
      <c r="E12" s="10">
        <f t="shared" si="1"/>
        <v>166</v>
      </c>
      <c r="F12" s="10">
        <v>240</v>
      </c>
      <c r="G12" s="10">
        <v>210</v>
      </c>
      <c r="H12" s="10">
        <f t="shared" si="2"/>
        <v>450</v>
      </c>
      <c r="I12" s="10">
        <v>239</v>
      </c>
      <c r="J12" s="10">
        <f t="shared" si="0"/>
        <v>855</v>
      </c>
      <c r="K12" s="10">
        <v>555</v>
      </c>
      <c r="L12" s="10">
        <v>516</v>
      </c>
      <c r="M12" s="10">
        <f t="shared" si="3"/>
        <v>1071</v>
      </c>
      <c r="N12" s="11">
        <f t="shared" si="4"/>
        <v>79.831932773109244</v>
      </c>
    </row>
    <row r="13" spans="1:14" ht="15">
      <c r="A13" s="9">
        <v>8</v>
      </c>
      <c r="B13" s="9" t="s">
        <v>20</v>
      </c>
      <c r="C13" s="10">
        <v>58</v>
      </c>
      <c r="D13" s="10">
        <v>39</v>
      </c>
      <c r="E13" s="10">
        <f t="shared" si="1"/>
        <v>97</v>
      </c>
      <c r="F13" s="10">
        <v>697</v>
      </c>
      <c r="G13" s="10">
        <v>658</v>
      </c>
      <c r="H13" s="10">
        <f t="shared" si="2"/>
        <v>1355</v>
      </c>
      <c r="I13" s="10">
        <v>542</v>
      </c>
      <c r="J13" s="10">
        <f t="shared" si="0"/>
        <v>1994</v>
      </c>
      <c r="K13" s="10">
        <v>1142</v>
      </c>
      <c r="L13" s="10">
        <v>1136</v>
      </c>
      <c r="M13" s="10">
        <f t="shared" si="3"/>
        <v>2278</v>
      </c>
      <c r="N13" s="11">
        <f t="shared" si="4"/>
        <v>87.532923617208084</v>
      </c>
    </row>
    <row r="14" spans="1:14" ht="15">
      <c r="A14" s="9">
        <v>9</v>
      </c>
      <c r="B14" s="9" t="s">
        <v>21</v>
      </c>
      <c r="C14" s="10">
        <v>39</v>
      </c>
      <c r="D14" s="10">
        <v>53</v>
      </c>
      <c r="E14" s="10">
        <f t="shared" si="1"/>
        <v>92</v>
      </c>
      <c r="F14" s="10">
        <v>223</v>
      </c>
      <c r="G14" s="10">
        <v>212</v>
      </c>
      <c r="H14" s="10">
        <f t="shared" si="2"/>
        <v>435</v>
      </c>
      <c r="I14" s="10">
        <v>784</v>
      </c>
      <c r="J14" s="10">
        <f t="shared" si="0"/>
        <v>1311</v>
      </c>
      <c r="K14" s="10">
        <v>705</v>
      </c>
      <c r="L14" s="10">
        <v>596</v>
      </c>
      <c r="M14" s="10">
        <f t="shared" si="3"/>
        <v>1301</v>
      </c>
      <c r="N14" s="11">
        <f t="shared" si="4"/>
        <v>100.76863950807071</v>
      </c>
    </row>
    <row r="15" spans="1:14" ht="15">
      <c r="A15" s="9">
        <v>10</v>
      </c>
      <c r="B15" s="9" t="s">
        <v>22</v>
      </c>
      <c r="C15" s="10">
        <v>125</v>
      </c>
      <c r="D15" s="10">
        <v>148</v>
      </c>
      <c r="E15" s="10">
        <f t="shared" si="1"/>
        <v>273</v>
      </c>
      <c r="F15" s="10">
        <v>244</v>
      </c>
      <c r="G15" s="10">
        <v>218</v>
      </c>
      <c r="H15" s="10">
        <f t="shared" si="2"/>
        <v>462</v>
      </c>
      <c r="I15" s="10">
        <v>918</v>
      </c>
      <c r="J15" s="10">
        <f t="shared" si="0"/>
        <v>1653</v>
      </c>
      <c r="K15" s="10">
        <v>1018</v>
      </c>
      <c r="L15" s="10">
        <v>981</v>
      </c>
      <c r="M15" s="10">
        <f t="shared" si="3"/>
        <v>1999</v>
      </c>
      <c r="N15" s="11">
        <f t="shared" si="4"/>
        <v>82.69134567283642</v>
      </c>
    </row>
    <row r="16" spans="1:14" ht="15">
      <c r="A16" s="9">
        <v>11</v>
      </c>
      <c r="B16" s="9" t="s">
        <v>23</v>
      </c>
      <c r="C16" s="10">
        <v>44</v>
      </c>
      <c r="D16" s="10">
        <v>50</v>
      </c>
      <c r="E16" s="10">
        <f t="shared" si="1"/>
        <v>94</v>
      </c>
      <c r="F16" s="10">
        <v>113</v>
      </c>
      <c r="G16" s="10">
        <v>116</v>
      </c>
      <c r="H16" s="10">
        <f t="shared" si="2"/>
        <v>229</v>
      </c>
      <c r="I16" s="10">
        <v>88</v>
      </c>
      <c r="J16" s="10">
        <f t="shared" si="0"/>
        <v>411</v>
      </c>
      <c r="K16" s="10">
        <v>468</v>
      </c>
      <c r="L16" s="10">
        <v>465</v>
      </c>
      <c r="M16" s="10">
        <f t="shared" si="3"/>
        <v>933</v>
      </c>
      <c r="N16" s="11">
        <f t="shared" si="4"/>
        <v>44.051446945337617</v>
      </c>
    </row>
    <row r="17" spans="1:14" ht="15">
      <c r="A17" s="9">
        <v>12</v>
      </c>
      <c r="B17" s="9" t="s">
        <v>24</v>
      </c>
      <c r="C17" s="10">
        <v>31</v>
      </c>
      <c r="D17" s="10">
        <v>31</v>
      </c>
      <c r="E17" s="10">
        <f t="shared" si="1"/>
        <v>62</v>
      </c>
      <c r="F17" s="10">
        <v>522</v>
      </c>
      <c r="G17" s="10">
        <v>520</v>
      </c>
      <c r="H17" s="10">
        <f t="shared" si="2"/>
        <v>1042</v>
      </c>
      <c r="I17" s="10">
        <v>291</v>
      </c>
      <c r="J17" s="10">
        <f t="shared" si="0"/>
        <v>1395</v>
      </c>
      <c r="K17" s="10">
        <v>971</v>
      </c>
      <c r="L17" s="10">
        <v>890</v>
      </c>
      <c r="M17" s="10">
        <f t="shared" si="3"/>
        <v>1861</v>
      </c>
      <c r="N17" s="11">
        <f t="shared" si="4"/>
        <v>74.959699086512629</v>
      </c>
    </row>
    <row r="18" spans="1:14" ht="15">
      <c r="A18" s="9">
        <v>13</v>
      </c>
      <c r="B18" s="9" t="s">
        <v>25</v>
      </c>
      <c r="C18" s="10">
        <v>40</v>
      </c>
      <c r="D18" s="10">
        <v>22</v>
      </c>
      <c r="E18" s="10">
        <f t="shared" si="1"/>
        <v>62</v>
      </c>
      <c r="F18" s="10">
        <v>234</v>
      </c>
      <c r="G18" s="10">
        <v>225</v>
      </c>
      <c r="H18" s="10">
        <f t="shared" si="2"/>
        <v>459</v>
      </c>
      <c r="I18" s="10">
        <v>118</v>
      </c>
      <c r="J18" s="10">
        <f t="shared" si="0"/>
        <v>639</v>
      </c>
      <c r="K18" s="10">
        <v>489</v>
      </c>
      <c r="L18" s="10">
        <v>467</v>
      </c>
      <c r="M18" s="10">
        <f t="shared" si="3"/>
        <v>956</v>
      </c>
      <c r="N18" s="11">
        <f t="shared" si="4"/>
        <v>66.841004184100413</v>
      </c>
    </row>
    <row r="19" spans="1:14" ht="15">
      <c r="A19" s="9">
        <v>14</v>
      </c>
      <c r="B19" s="9" t="s">
        <v>26</v>
      </c>
      <c r="C19" s="10">
        <v>60</v>
      </c>
      <c r="D19" s="10">
        <v>56</v>
      </c>
      <c r="E19" s="10">
        <f t="shared" si="1"/>
        <v>116</v>
      </c>
      <c r="F19" s="10">
        <v>545</v>
      </c>
      <c r="G19" s="10">
        <v>488</v>
      </c>
      <c r="H19" s="10">
        <f t="shared" si="2"/>
        <v>1033</v>
      </c>
      <c r="I19" s="10">
        <v>669</v>
      </c>
      <c r="J19" s="10">
        <f t="shared" si="0"/>
        <v>1818</v>
      </c>
      <c r="K19" s="10">
        <v>1148</v>
      </c>
      <c r="L19" s="10">
        <v>1090</v>
      </c>
      <c r="M19" s="10">
        <f t="shared" si="3"/>
        <v>2238</v>
      </c>
      <c r="N19" s="11">
        <f t="shared" si="4"/>
        <v>81.233243967828415</v>
      </c>
    </row>
    <row r="20" spans="1:14" ht="15">
      <c r="A20" s="9">
        <v>15</v>
      </c>
      <c r="B20" s="9" t="s">
        <v>27</v>
      </c>
      <c r="C20" s="10">
        <v>54</v>
      </c>
      <c r="D20" s="10">
        <v>68</v>
      </c>
      <c r="E20" s="10">
        <f t="shared" si="1"/>
        <v>122</v>
      </c>
      <c r="F20" s="10">
        <v>731</v>
      </c>
      <c r="G20" s="10">
        <v>689</v>
      </c>
      <c r="H20" s="10">
        <f t="shared" si="2"/>
        <v>1420</v>
      </c>
      <c r="I20" s="10">
        <v>506</v>
      </c>
      <c r="J20" s="10">
        <f t="shared" si="0"/>
        <v>2048</v>
      </c>
      <c r="K20" s="10">
        <v>1113</v>
      </c>
      <c r="L20" s="10">
        <v>1045</v>
      </c>
      <c r="M20" s="10">
        <f t="shared" si="3"/>
        <v>2158</v>
      </c>
      <c r="N20" s="11">
        <f t="shared" si="4"/>
        <v>94.902687673772007</v>
      </c>
    </row>
    <row r="21" spans="1:14" ht="15">
      <c r="A21" s="9">
        <v>16</v>
      </c>
      <c r="B21" s="9" t="s">
        <v>28</v>
      </c>
      <c r="C21" s="10">
        <v>56</v>
      </c>
      <c r="D21" s="10">
        <v>32</v>
      </c>
      <c r="E21" s="10">
        <f t="shared" si="1"/>
        <v>88</v>
      </c>
      <c r="F21" s="10">
        <v>343</v>
      </c>
      <c r="G21" s="10">
        <v>319</v>
      </c>
      <c r="H21" s="10">
        <f t="shared" si="2"/>
        <v>662</v>
      </c>
      <c r="I21" s="10">
        <v>226</v>
      </c>
      <c r="J21" s="10">
        <f t="shared" si="0"/>
        <v>976</v>
      </c>
      <c r="K21" s="10">
        <v>648</v>
      </c>
      <c r="L21" s="10">
        <v>615</v>
      </c>
      <c r="M21" s="10">
        <f t="shared" si="3"/>
        <v>1263</v>
      </c>
      <c r="N21" s="11">
        <f t="shared" si="4"/>
        <v>77.276326207442594</v>
      </c>
    </row>
    <row r="22" spans="1:14" ht="15">
      <c r="A22" s="9">
        <v>17</v>
      </c>
      <c r="B22" s="9" t="s">
        <v>29</v>
      </c>
      <c r="C22" s="10">
        <v>167</v>
      </c>
      <c r="D22" s="10">
        <v>155</v>
      </c>
      <c r="E22" s="10">
        <f t="shared" si="1"/>
        <v>322</v>
      </c>
      <c r="F22" s="10">
        <v>269</v>
      </c>
      <c r="G22" s="10">
        <v>255</v>
      </c>
      <c r="H22" s="10">
        <f t="shared" si="2"/>
        <v>524</v>
      </c>
      <c r="I22" s="10">
        <v>422</v>
      </c>
      <c r="J22" s="10">
        <f t="shared" si="0"/>
        <v>1268</v>
      </c>
      <c r="K22" s="10">
        <v>530</v>
      </c>
      <c r="L22" s="10">
        <v>559</v>
      </c>
      <c r="M22" s="10">
        <f t="shared" si="3"/>
        <v>1089</v>
      </c>
      <c r="N22" s="11">
        <f t="shared" si="4"/>
        <v>116.43709825528008</v>
      </c>
    </row>
    <row r="23" spans="1:14" ht="15">
      <c r="A23" s="9">
        <v>18</v>
      </c>
      <c r="B23" s="9" t="s">
        <v>30</v>
      </c>
      <c r="C23" s="10">
        <v>34</v>
      </c>
      <c r="D23" s="10">
        <v>39</v>
      </c>
      <c r="E23" s="10">
        <f t="shared" si="1"/>
        <v>73</v>
      </c>
      <c r="F23" s="10">
        <v>100</v>
      </c>
      <c r="G23" s="10">
        <v>77</v>
      </c>
      <c r="H23" s="10">
        <f t="shared" si="2"/>
        <v>177</v>
      </c>
      <c r="I23" s="10">
        <v>24</v>
      </c>
      <c r="J23" s="10">
        <f t="shared" si="0"/>
        <v>274</v>
      </c>
      <c r="K23" s="10">
        <v>291</v>
      </c>
      <c r="L23" s="10">
        <v>265</v>
      </c>
      <c r="M23" s="10">
        <f t="shared" si="3"/>
        <v>556</v>
      </c>
      <c r="N23" s="11">
        <f t="shared" si="4"/>
        <v>49.280575539568346</v>
      </c>
    </row>
    <row r="24" spans="1:14" ht="15">
      <c r="A24" s="9">
        <v>19</v>
      </c>
      <c r="B24" s="9" t="s">
        <v>31</v>
      </c>
      <c r="C24" s="10">
        <v>0</v>
      </c>
      <c r="D24" s="10">
        <v>0</v>
      </c>
      <c r="E24" s="10">
        <f t="shared" si="1"/>
        <v>0</v>
      </c>
      <c r="F24" s="10">
        <v>188</v>
      </c>
      <c r="G24" s="10">
        <v>183</v>
      </c>
      <c r="H24" s="10">
        <f t="shared" si="2"/>
        <v>371</v>
      </c>
      <c r="I24" s="10">
        <v>9</v>
      </c>
      <c r="J24" s="10">
        <f t="shared" si="0"/>
        <v>380</v>
      </c>
      <c r="K24" s="10">
        <v>358</v>
      </c>
      <c r="L24" s="10">
        <v>329</v>
      </c>
      <c r="M24" s="10">
        <f t="shared" si="3"/>
        <v>687</v>
      </c>
      <c r="N24" s="11">
        <f t="shared" si="4"/>
        <v>55.312954876273658</v>
      </c>
    </row>
    <row r="25" spans="1:14" ht="15">
      <c r="A25" s="9">
        <v>20</v>
      </c>
      <c r="B25" s="9" t="s">
        <v>32</v>
      </c>
      <c r="C25" s="10">
        <v>51</v>
      </c>
      <c r="D25" s="10">
        <v>61</v>
      </c>
      <c r="E25" s="10">
        <f t="shared" si="1"/>
        <v>112</v>
      </c>
      <c r="F25" s="10">
        <v>528</v>
      </c>
      <c r="G25" s="10">
        <v>485</v>
      </c>
      <c r="H25" s="10">
        <f t="shared" si="2"/>
        <v>1013</v>
      </c>
      <c r="I25" s="10">
        <v>372</v>
      </c>
      <c r="J25" s="10">
        <f t="shared" si="0"/>
        <v>1497</v>
      </c>
      <c r="K25" s="10">
        <v>1030</v>
      </c>
      <c r="L25" s="10">
        <v>945</v>
      </c>
      <c r="M25" s="10">
        <f t="shared" si="3"/>
        <v>1975</v>
      </c>
      <c r="N25" s="11">
        <f t="shared" si="4"/>
        <v>75.797468354430379</v>
      </c>
    </row>
    <row r="26" spans="1:14" ht="15">
      <c r="A26" s="9">
        <v>21</v>
      </c>
      <c r="B26" s="9" t="s">
        <v>33</v>
      </c>
      <c r="C26" s="10">
        <v>59</v>
      </c>
      <c r="D26" s="10">
        <v>54</v>
      </c>
      <c r="E26" s="10">
        <f t="shared" si="1"/>
        <v>113</v>
      </c>
      <c r="F26" s="10">
        <v>232</v>
      </c>
      <c r="G26" s="10">
        <v>184</v>
      </c>
      <c r="H26" s="10">
        <f t="shared" si="2"/>
        <v>416</v>
      </c>
      <c r="I26" s="10">
        <v>312</v>
      </c>
      <c r="J26" s="10">
        <f t="shared" si="0"/>
        <v>841</v>
      </c>
      <c r="K26" s="10">
        <v>565</v>
      </c>
      <c r="L26" s="10">
        <v>555</v>
      </c>
      <c r="M26" s="10">
        <f t="shared" si="3"/>
        <v>1120</v>
      </c>
      <c r="N26" s="11">
        <f t="shared" si="4"/>
        <v>75.089285714285708</v>
      </c>
    </row>
    <row r="27" spans="1:14" ht="15">
      <c r="A27" s="9">
        <v>22</v>
      </c>
      <c r="B27" s="9" t="s">
        <v>34</v>
      </c>
      <c r="C27" s="10">
        <v>246</v>
      </c>
      <c r="D27" s="10">
        <v>216</v>
      </c>
      <c r="E27" s="10">
        <f t="shared" si="1"/>
        <v>462</v>
      </c>
      <c r="F27" s="10">
        <v>354</v>
      </c>
      <c r="G27" s="10">
        <v>318</v>
      </c>
      <c r="H27" s="10">
        <f t="shared" si="2"/>
        <v>672</v>
      </c>
      <c r="I27" s="10">
        <v>854</v>
      </c>
      <c r="J27" s="10">
        <f t="shared" si="0"/>
        <v>1988</v>
      </c>
      <c r="K27" s="10">
        <v>1168</v>
      </c>
      <c r="L27" s="10">
        <v>1199</v>
      </c>
      <c r="M27" s="10">
        <f t="shared" si="3"/>
        <v>2367</v>
      </c>
      <c r="N27" s="11">
        <f t="shared" si="4"/>
        <v>83.988170680185888</v>
      </c>
    </row>
    <row r="28" spans="1:14" ht="15">
      <c r="A28" s="9">
        <v>23</v>
      </c>
      <c r="B28" s="9" t="s">
        <v>35</v>
      </c>
      <c r="C28" s="10">
        <v>12</v>
      </c>
      <c r="D28" s="10">
        <v>18</v>
      </c>
      <c r="E28" s="10">
        <f t="shared" si="1"/>
        <v>30</v>
      </c>
      <c r="F28" s="10">
        <v>433</v>
      </c>
      <c r="G28" s="10">
        <v>384</v>
      </c>
      <c r="H28" s="10">
        <f t="shared" si="2"/>
        <v>817</v>
      </c>
      <c r="I28" s="10">
        <v>454</v>
      </c>
      <c r="J28" s="10">
        <f t="shared" si="0"/>
        <v>1301</v>
      </c>
      <c r="K28" s="10">
        <v>1109</v>
      </c>
      <c r="L28" s="10">
        <v>1016</v>
      </c>
      <c r="M28" s="10">
        <f t="shared" si="3"/>
        <v>2125</v>
      </c>
      <c r="N28" s="11">
        <f t="shared" si="4"/>
        <v>61.223529411764709</v>
      </c>
    </row>
    <row r="29" spans="1:14" ht="15">
      <c r="A29" s="9">
        <v>24</v>
      </c>
      <c r="B29" s="9" t="s">
        <v>36</v>
      </c>
      <c r="C29" s="10">
        <v>103</v>
      </c>
      <c r="D29" s="10">
        <v>119</v>
      </c>
      <c r="E29" s="10">
        <f t="shared" si="1"/>
        <v>222</v>
      </c>
      <c r="F29" s="10">
        <v>200</v>
      </c>
      <c r="G29" s="10">
        <v>212</v>
      </c>
      <c r="H29" s="10">
        <f t="shared" si="2"/>
        <v>412</v>
      </c>
      <c r="I29" s="10">
        <v>172</v>
      </c>
      <c r="J29" s="10">
        <f t="shared" si="0"/>
        <v>806</v>
      </c>
      <c r="K29" s="10">
        <v>718</v>
      </c>
      <c r="L29" s="10">
        <v>667</v>
      </c>
      <c r="M29" s="10">
        <f t="shared" si="3"/>
        <v>1385</v>
      </c>
      <c r="N29" s="11">
        <f t="shared" si="4"/>
        <v>58.194945848375454</v>
      </c>
    </row>
    <row r="30" spans="1:14" s="6" customFormat="1" ht="15">
      <c r="A30" s="12" t="s">
        <v>37</v>
      </c>
      <c r="B30" s="13"/>
      <c r="C30" s="14">
        <f>SUM(C6:C29)</f>
        <v>1747</v>
      </c>
      <c r="D30" s="14">
        <f t="shared" si="5" ref="D30:M30">SUM(D6:D29)</f>
        <v>1719</v>
      </c>
      <c r="E30" s="14">
        <f t="shared" si="5"/>
        <v>3466</v>
      </c>
      <c r="F30" s="14">
        <f t="shared" si="5"/>
        <v>8283</v>
      </c>
      <c r="G30" s="14">
        <f t="shared" si="5"/>
        <v>7693</v>
      </c>
      <c r="H30" s="14">
        <f t="shared" si="5"/>
        <v>15976</v>
      </c>
      <c r="I30" s="14">
        <f t="shared" si="5"/>
        <v>9466</v>
      </c>
      <c r="J30" s="14">
        <f t="shared" si="5"/>
        <v>28908</v>
      </c>
      <c r="K30" s="14">
        <f t="shared" si="5"/>
        <v>18880</v>
      </c>
      <c r="L30" s="14">
        <f t="shared" si="5"/>
        <v>17979</v>
      </c>
      <c r="M30" s="14">
        <f t="shared" si="5"/>
        <v>36859</v>
      </c>
      <c r="N30" s="11">
        <f t="shared" si="4"/>
        <v>78.428606310534747</v>
      </c>
    </row>
  </sheetData>
  <mergeCells count="10">
    <mergeCell ref="A30:B30"/>
    <mergeCell ref="F4:H4"/>
    <mergeCell ref="J4:J5"/>
    <mergeCell ref="A1:N1"/>
    <mergeCell ref="A2:N2"/>
    <mergeCell ref="A4:A5"/>
    <mergeCell ref="B4:B5"/>
    <mergeCell ref="C4:E4"/>
    <mergeCell ref="K4:M4"/>
    <mergeCell ref="N4:N5"/>
  </mergeCells>
  <printOptions horizontalCentered="1"/>
  <pageMargins left="0.7086614173228347" right="0.7086614173228347" top="0.7480314960629921" bottom="0.7480314960629921" header="0.31496062992125984" footer="0.31496062992125984"/>
  <pageSetup orientation="landscape" paperSize="1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