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ill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ill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ill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ill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IFERROR(__xludf.DUMMYFUNCTION("IMPORTRANGE(""1y_2Yw-fwK86ifTFUA1NkA8rgnLotG8A4990ss_e6sck"", ""19. Januar 2016 LG: SV Medenbach II - SV Igstadt!A1:L24"")"),"")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IFERROR(__xludf.DUMMYFUNCTION("""COMPUTED_VALUE"""),42388.0)</f>
        <v>42388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Medenbach II")</f>
        <v>SV Medenbach II</v>
      </c>
      <c r="D7" s="12" t="str">
        <f>IFERROR(__xludf.DUMMYFUNCTION("""COMPUTED_VALUE"""),"Vereins-Nr.:")</f>
        <v>Vereins-Nr.:</v>
      </c>
      <c r="E7" s="13">
        <f>IFERROR(__xludf.DUMMYFUNCTION("""COMPUTED_VALUE"""),7122.0)</f>
        <v>7122</v>
      </c>
      <c r="F7" s="3"/>
      <c r="G7" s="6" t="str">
        <f>IFERROR(__xludf.DUMMYFUNCTION("""COMPUTED_VALUE"""),"Gast:")</f>
        <v>Gast:</v>
      </c>
      <c r="H7" s="7" t="str">
        <f>IFERROR(__xludf.DUMMYFUNCTION("""COMPUTED_VALUE"""),"SV Igstadt")</f>
        <v>SV Igstadt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IFERROR(__xludf.DUMMYFUNCTION("""COMPUTED_VALUE"""),7120.0)</f>
        <v>7120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IFERROR(__xludf.DUMMYFUNCTION("""COMPUTED_VALUE"""),"Jaeger, Iris")</f>
        <v>Jaeger, Iris</v>
      </c>
      <c r="D10" s="25"/>
      <c r="E10" s="26">
        <f>IFERROR(__xludf.DUMMYFUNCTION("""COMPUTED_VALUE"""),321.0)</f>
        <v>321</v>
      </c>
      <c r="F10" s="25"/>
      <c r="G10" s="27">
        <f>IFERROR(__xludf.DUMMYFUNCTION("""COMPUTED_VALUE"""),321.0)</f>
        <v>321</v>
      </c>
      <c r="H10" s="28">
        <f>IFERROR(__xludf.DUMMYFUNCTION("""COMPUTED_VALUE"""),371.0)</f>
        <v>371</v>
      </c>
      <c r="I10" s="27">
        <f>IFERROR(__xludf.DUMMYFUNCTION("""COMPUTED_VALUE"""),371.0)</f>
        <v>371</v>
      </c>
      <c r="J10" s="24" t="str">
        <f>IFERROR(__xludf.DUMMYFUNCTION("""COMPUTED_VALUE"""),"Großmann, Luca")</f>
        <v>Großmann, Luca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IFERROR(__xludf.DUMMYFUNCTION("""COMPUTED_VALUE"""),"Erdmann, Daniel")</f>
        <v>Erdmann, Daniel</v>
      </c>
      <c r="D11" s="32"/>
      <c r="E11" s="33">
        <f>IFERROR(__xludf.DUMMYFUNCTION("""COMPUTED_VALUE"""),340.0)</f>
        <v>340</v>
      </c>
      <c r="F11" s="34"/>
      <c r="G11" s="35">
        <f>IFERROR(__xludf.DUMMYFUNCTION("""COMPUTED_VALUE"""),340.0)</f>
        <v>340</v>
      </c>
      <c r="H11" s="36">
        <f>IFERROR(__xludf.DUMMYFUNCTION("""COMPUTED_VALUE"""),0.0)</f>
        <v>0</v>
      </c>
      <c r="I11" s="35">
        <f>IFERROR(__xludf.DUMMYFUNCTION("""COMPUTED_VALUE"""),351.0)</f>
        <v>351</v>
      </c>
      <c r="J11" s="37" t="str">
        <f>IFERROR(__xludf.DUMMYFUNCTION("""COMPUTED_VALUE"""),"Müller, Jonas")</f>
        <v>Müller, Jonas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IFERROR(__xludf.DUMMYFUNCTION("""COMPUTED_VALUE"""),"Kunz, Bernd")</f>
        <v>Kunz, Bernd</v>
      </c>
      <c r="D12" s="34"/>
      <c r="E12" s="33">
        <f>IFERROR(__xludf.DUMMYFUNCTION("""COMPUTED_VALUE"""),329.0)</f>
        <v>329</v>
      </c>
      <c r="F12" s="34"/>
      <c r="G12" s="35">
        <f>IFERROR(__xludf.DUMMYFUNCTION("""COMPUTED_VALUE"""),329.0)</f>
        <v>329</v>
      </c>
      <c r="H12" s="36">
        <f>IFERROR(__xludf.DUMMYFUNCTION("""COMPUTED_VALUE"""),359.0)</f>
        <v>359</v>
      </c>
      <c r="I12" s="35">
        <f>IFERROR(__xludf.DUMMYFUNCTION("""COMPUTED_VALUE"""),359.0)</f>
        <v>359</v>
      </c>
      <c r="J12" s="37" t="str">
        <f>IFERROR(__xludf.DUMMYFUNCTION("""COMPUTED_VALUE"""),"Michael, Christian")</f>
        <v>Michael, Christian</v>
      </c>
      <c r="K12" s="38"/>
    </row>
    <row r="13" ht="20.25" customHeight="1">
      <c r="A13" s="22"/>
      <c r="B13" s="30">
        <f>IFERROR(__xludf.DUMMYFUNCTION("""COMPUTED_VALUE"""),4.0)</f>
        <v>4</v>
      </c>
      <c r="C13" s="37"/>
      <c r="D13" s="34"/>
      <c r="E13" s="33"/>
      <c r="F13" s="34"/>
      <c r="G13" s="39"/>
      <c r="H13" s="40">
        <f>IFERROR(__xludf.DUMMYFUNCTION("""COMPUTED_VALUE"""),361.0)</f>
        <v>361</v>
      </c>
      <c r="I13" s="35">
        <f>IFERROR(__xludf.DUMMYFUNCTION("""COMPUTED_VALUE"""),361.0)</f>
        <v>361</v>
      </c>
      <c r="J13" s="37" t="str">
        <f>IFERROR(__xludf.DUMMYFUNCTION("""COMPUTED_VALUE"""),"Wall, Jens")</f>
        <v>Wall, Jens</v>
      </c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IFERROR(__xludf.DUMMYFUNCTION("""COMPUTED_VALUE"""),990.0)</f>
        <v>990</v>
      </c>
      <c r="H14" s="46">
        <f>IFERROR(__xludf.DUMMYFUNCTION("""COMPUTED_VALUE"""),1091.0)</f>
        <v>1091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IFERROR(__xludf.DUMMYFUNCTION("""COMPUTED_VALUE"""),0.0)</f>
        <v>0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IFERROR(__xludf.DUMMYFUNCTION("""COMPUTED_VALUE"""),2.0)</f>
        <v>2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