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uel" sheetId="1" r:id="rId3"/>
    <sheet state="visible" name="Annotations" sheetId="2" r:id="rId4"/>
  </sheets>
  <definedNames/>
  <calcPr/>
</workbook>
</file>

<file path=xl/sharedStrings.xml><?xml version="1.0" encoding="utf-8"?>
<sst xmlns="http://schemas.openxmlformats.org/spreadsheetml/2006/main" count="42" uniqueCount="37">
  <si>
    <t>Années</t>
  </si>
  <si>
    <t>Sans diplôme </t>
  </si>
  <si>
    <t>Ayant un diplôme:  Niveau moyen </t>
  </si>
  <si>
    <t>Ayant un diplôme:  Niveau supérieur </t>
  </si>
  <si>
    <t>Ensemble 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</si>
  <si>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</si>
  <si>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</si>
  <si>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</si>
  <si>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</si>
  <si>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</si>
  <si>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</si>
  <si>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</si>
  <si>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</si>
  <si>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</si>
  <si>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</si>
  <si>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</si>
  <si>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</si>
  <si>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</si>
  <si>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</si>
  <si>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</si>
  <si>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</si>
  <si>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</si>
  <si>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</si>
  <si>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</si>
  <si>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</si>
  <si>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</si>
  <si>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</si>
  <si>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</si>
  <si>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</si>
  <si>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</si>
  <si>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</si>
  <si>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 xml:space="preserve">Source : Enquête nationale sur l'emploi, Haut Commissariat au Plan. </t>
  </si>
  <si>
    <t>Trimestres</t>
  </si>
  <si>
    <t>Sans diplôme</t>
  </si>
  <si>
    <t>Ayant un diplôme: Niveau moyen</t>
  </si>
  <si>
    <t>Ayant un diplôme: Niveau supérieur</t>
  </si>
  <si>
    <t>Ensemble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</si>
</sst>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#,##0.0"/>
  </numFmts>
  <fonts count="10">
    <font>
      <sz val="10.0"/>
      <color rgb="FF000000"/>
      <name val="Arial"/>
    </font>
    <font>
      <b/>
    </font>
    <font>
      <b/>
      <sz val="8.0"/>
      <color rgb="FFD2691E"/>
      <name val="Tahoma"/>
    </font>
    <font>
      <b/>
      <sz val="8.0"/>
      <color rgb="FF808080"/>
      <name val="Tahoma"/>
    </font>
    <font>
      <b/>
      <sz val="8.0"/>
      <color rgb="FFDD7E6B"/>
      <name val="Tahoma"/>
    </font>
    <font>
      <sz val="8.0"/>
      <name val="Tahoma"/>
    </font>
    <font>
      <sz val="8.0"/>
      <color rgb="FF000000"/>
      <name val="Tahoma"/>
    </font>
    <font>
      <b/>
      <sz val="8.0"/>
      <color rgb="FF000000"/>
      <name val="Tahoma"/>
    </font>
    <font/>
    <font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FF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shrinkToFit="0" vertical="center" wrapText="1"/>
    </xf>
    <xf borderId="0" fillId="2" fontId="3" numFmtId="49" xfId="0" applyAlignment="1" applyFill="1" applyFont="1" applyNumberFormat="1">
      <alignment horizontal="center" shrinkToFit="0" vertical="bottom" wrapText="1"/>
    </xf>
    <xf borderId="1" fillId="0" fontId="4" numFmtId="164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3" numFmtId="49" xfId="0" applyAlignment="1" applyBorder="1" applyFont="1" applyNumberFormat="1">
      <alignment horizontal="center" readingOrder="0" shrinkToFit="0" vertical="center" wrapText="1"/>
    </xf>
    <xf borderId="2" fillId="0" fontId="5" numFmtId="165" xfId="0" applyAlignment="1" applyBorder="1" applyFont="1" applyNumberFormat="1">
      <alignment horizontal="center" readingOrder="0" shrinkToFit="0" vertical="center" wrapText="1"/>
    </xf>
    <xf borderId="0" fillId="0" fontId="6" numFmtId="164" xfId="0" applyAlignment="1" applyFont="1" applyNumberFormat="1">
      <alignment horizontal="center" shrinkToFit="0" vertical="bottom" wrapText="0"/>
    </xf>
    <xf borderId="1" fillId="2" fontId="3" numFmtId="49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3" fillId="2" fontId="3" numFmtId="49" xfId="0" applyAlignment="1" applyBorder="1" applyFont="1" applyNumberFormat="1">
      <alignment horizontal="center" shrinkToFit="0" vertical="center" wrapText="1"/>
    </xf>
    <xf borderId="4" fillId="0" fontId="5" numFmtId="165" xfId="0" applyAlignment="1" applyBorder="1" applyFont="1" applyNumberFormat="1">
      <alignment horizontal="center" shrinkToFit="0" vertical="center" wrapText="1"/>
    </xf>
    <xf borderId="4" fillId="0" fontId="6" numFmtId="164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horizontal="center" readingOrder="0" shrinkToFit="0" vertical="center" wrapText="1"/>
    </xf>
    <xf borderId="5" fillId="0" fontId="7" numFmtId="0" xfId="0" applyAlignment="1" applyBorder="1" applyFont="1">
      <alignment horizontal="center" readingOrder="0" shrinkToFit="0" vertical="center" wrapText="1"/>
    </xf>
    <xf borderId="6" fillId="0" fontId="8" numFmtId="0" xfId="0" applyBorder="1" applyFont="1"/>
    <xf borderId="4" fillId="0" fontId="8" numFmtId="0" xfId="0" applyBorder="1" applyFont="1"/>
    <xf borderId="0" fillId="0" fontId="4" numFmtId="0" xfId="0" applyAlignment="1" applyFont="1">
      <alignment horizontal="center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7" fillId="0" fontId="2" numFmtId="0" xfId="0" applyAlignment="1" applyBorder="1" applyFont="1">
      <alignment horizontal="center" shrinkToFit="0" vertical="bottom" wrapText="1"/>
    </xf>
    <xf borderId="8" fillId="0" fontId="9" numFmtId="0" xfId="0" applyAlignment="1" applyBorder="1" applyFont="1">
      <alignment vertical="bottom"/>
    </xf>
    <xf borderId="2" fillId="0" fontId="4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vertical="bottom"/>
    </xf>
    <xf borderId="1" fillId="0" fontId="6" numFmtId="0" xfId="0" applyAlignment="1" applyBorder="1" applyFont="1">
      <alignment horizontal="center" vertical="bottom"/>
    </xf>
    <xf borderId="7" fillId="0" fontId="6" numFmtId="0" xfId="0" applyAlignment="1" applyBorder="1" applyFont="1">
      <alignment horizontal="center" vertical="bottom"/>
    </xf>
    <xf borderId="2" fillId="0" fontId="3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Annuel!$C$22</c:f>
            </c:strRef>
          </c:tx>
          <c:spPr>
            <a:ln cmpd="sng" w="19050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Annuel!$B$23:$B$48</c:f>
            </c:strRef>
          </c:cat>
          <c:val>
            <c:numRef>
              <c:f>Annuel!$C$23:$C$48</c:f>
              <c:numCache/>
            </c:numRef>
          </c:val>
          <c:smooth val="0"/>
        </c:ser>
        <c:ser>
          <c:idx val="1"/>
          <c:order val="1"/>
          <c:tx>
            <c:strRef>
              <c:f>Annotations!$H$1</c:f>
            </c:strRef>
          </c:tx>
          <c:spPr>
            <a:ln cmpd="sng" w="19050">
              <a:solidFill>
                <a:srgbClr val="DB4437"/>
              </a:solidFill>
            </a:ln>
          </c:spPr>
          <c:marker>
            <c:symbol val="none"/>
          </c:marker>
          <c:cat>
            <c:strRef>
              <c:f>Annuel!$B$23:$B$48</c:f>
            </c:strRef>
          </c:cat>
          <c:val>
            <c:numRef>
              <c:f>Annotations!$H$2:$H$23</c:f>
              <c:numCache/>
            </c:numRef>
          </c:val>
          <c:smooth val="0"/>
        </c:ser>
        <c:ser>
          <c:idx val="2"/>
          <c:order val="2"/>
          <c:tx>
            <c:strRef>
              <c:f>Annuel!$D$22</c:f>
            </c:strRef>
          </c:tx>
          <c:spPr>
            <a:ln cmpd="sng" w="19050">
              <a:solidFill>
                <a:srgbClr val="F4B400"/>
              </a:solidFill>
            </a:ln>
          </c:spPr>
          <c:marker>
            <c:symbol val="none"/>
          </c:marker>
          <c:cat>
            <c:strRef>
              <c:f>Annuel!$B$23:$B$48</c:f>
            </c:strRef>
          </c:cat>
          <c:val>
            <c:numRef>
              <c:f>Annuel!$D$23:$D$48</c:f>
              <c:numCache/>
            </c:numRef>
          </c:val>
          <c:smooth val="0"/>
        </c:ser>
        <c:ser>
          <c:idx val="3"/>
          <c:order val="3"/>
          <c:tx>
            <c:strRef>
              <c:f>Annotations!$I$1</c:f>
            </c:strRef>
          </c:tx>
          <c:spPr>
            <a:ln cmpd="sng" w="19050">
              <a:solidFill>
                <a:srgbClr val="0F9D58"/>
              </a:solidFill>
            </a:ln>
          </c:spPr>
          <c:marker>
            <c:symbol val="none"/>
          </c:marker>
          <c:cat>
            <c:strRef>
              <c:f>Annuel!$B$23:$B$48</c:f>
            </c:strRef>
          </c:cat>
          <c:val>
            <c:numRef>
              <c:f>Annotations!$I$2:$I$23</c:f>
              <c:numCache/>
            </c:numRef>
          </c:val>
          <c:smooth val="0"/>
        </c:ser>
        <c:axId val="743690470"/>
        <c:axId val="2084980007"/>
      </c:lineChart>
      <c:catAx>
        <c:axId val="7436904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1800000"/>
          <a:lstStyle/>
          <a:p>
            <a:pPr lvl="0">
              <a:defRPr b="1" sz="1200">
                <a:solidFill>
                  <a:srgbClr val="222222"/>
                </a:solidFill>
                <a:latin typeface="Roboto"/>
              </a:defRPr>
            </a:pPr>
          </a:p>
        </c:txPr>
        <c:crossAx val="2084980007"/>
      </c:catAx>
      <c:valAx>
        <c:axId val="2084980007"/>
        <c:scaling>
          <c:orientation val="minMax"/>
          <c:max val="3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1200">
                <a:solidFill>
                  <a:srgbClr val="000000"/>
                </a:solidFill>
                <a:latin typeface="Roboto"/>
              </a:defRPr>
            </a:pPr>
          </a:p>
        </c:txPr>
        <c:crossAx val="743690470"/>
        <c:majorUnit val="5.0"/>
        <c:minorUnit val="2.5"/>
      </c:valAx>
    </c:plotArea>
    <c:legend>
      <c:legendPos val="t"/>
      <c:overlay val="0"/>
      <c:txPr>
        <a:bodyPr/>
        <a:lstStyle/>
        <a:p>
          <a:pPr lvl="0">
            <a:defRPr b="0" sz="140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28575</xdr:rowOff>
    </xdr:from>
    <xdr:ext cx="7077075" cy="356235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6" width="18.5"/>
    <col customWidth="1" min="7" max="7" width="2.75"/>
  </cols>
  <sheetData>
    <row r="1">
      <c r="A1" s="1"/>
    </row>
    <row r="21">
      <c r="A21" s="2"/>
      <c r="B21" s="2"/>
      <c r="C21" s="2"/>
      <c r="D21" s="2"/>
      <c r="E21" s="2"/>
      <c r="F21" s="2"/>
      <c r="G21" s="2"/>
    </row>
    <row r="22">
      <c r="A22" s="3"/>
      <c r="B22" s="4" t="s">
        <v>0</v>
      </c>
      <c r="C22" s="5" t="s">
        <v>1</v>
      </c>
      <c r="D22" s="4" t="s">
        <v>2</v>
      </c>
      <c r="E22" s="4" t="s">
        <v>3</v>
      </c>
      <c r="F22" s="6" t="s">
        <v>4</v>
      </c>
      <c r="G22" s="7"/>
    </row>
    <row r="23">
      <c r="A23" s="3"/>
      <c r="B23" s="8" t="s">
        <v>5</v>
      </c>
      <c r="C23" s="9">
        <v>5.3</v>
      </c>
      <c r="D23" s="9">
        <v>14.3</v>
      </c>
      <c r="E23" s="9">
        <v>21.2</v>
      </c>
      <c r="F23" s="9">
        <v>11.6</v>
      </c>
      <c r="G23" s="10"/>
    </row>
    <row r="24">
      <c r="A24" s="3"/>
      <c r="B24" s="8" t="s">
        <v>6</v>
      </c>
      <c r="C24" s="9">
        <v>5.1</v>
      </c>
      <c r="D24" s="9">
        <v>14.6</v>
      </c>
      <c r="E24" s="9">
        <v>21.7</v>
      </c>
      <c r="F24" s="9">
        <v>11.5</v>
      </c>
      <c r="G24" s="10"/>
    </row>
    <row r="25">
      <c r="A25" s="3"/>
      <c r="B25" s="8" t="s">
        <v>7</v>
      </c>
      <c r="C25" s="9">
        <v>4.4</v>
      </c>
      <c r="D25" s="9">
        <v>13.0</v>
      </c>
      <c r="E25" s="9">
        <v>20.8</v>
      </c>
      <c r="F25" s="9">
        <v>10.3</v>
      </c>
      <c r="G25" s="10"/>
    </row>
    <row r="26">
      <c r="A26" s="3"/>
      <c r="B26" s="8" t="s">
        <v>8</v>
      </c>
      <c r="C26" s="9">
        <v>4.6</v>
      </c>
      <c r="D26" s="9">
        <v>14.5</v>
      </c>
      <c r="E26" s="9">
        <v>21.9</v>
      </c>
      <c r="F26" s="9">
        <v>10.9</v>
      </c>
      <c r="G26" s="10"/>
    </row>
    <row r="27">
      <c r="A27" s="3"/>
      <c r="B27" s="8" t="s">
        <v>9</v>
      </c>
      <c r="C27" s="9">
        <v>5.8</v>
      </c>
      <c r="D27" s="9">
        <v>14.0</v>
      </c>
      <c r="E27" s="9">
        <v>19.6</v>
      </c>
      <c r="F27" s="9">
        <v>10.7</v>
      </c>
      <c r="G27" s="10"/>
    </row>
    <row r="28">
      <c r="A28" s="3"/>
      <c r="B28" s="8" t="s">
        <v>10</v>
      </c>
      <c r="C28" s="9">
        <v>3.2</v>
      </c>
      <c r="D28" s="9">
        <v>10.8</v>
      </c>
      <c r="E28" s="9">
        <v>17.1</v>
      </c>
      <c r="F28" s="9">
        <v>7.8</v>
      </c>
      <c r="G28" s="10"/>
    </row>
    <row r="29">
      <c r="A29" s="3"/>
      <c r="B29" s="8" t="s">
        <v>11</v>
      </c>
      <c r="C29" s="9">
        <v>3.4</v>
      </c>
      <c r="D29" s="9">
        <v>11.7</v>
      </c>
      <c r="E29" s="9">
        <v>17.4</v>
      </c>
      <c r="F29" s="9">
        <v>8.1</v>
      </c>
      <c r="G29" s="10"/>
    </row>
    <row r="30">
      <c r="A30" s="3"/>
      <c r="B30" s="8" t="s">
        <v>12</v>
      </c>
      <c r="C30" s="9">
        <v>3.9</v>
      </c>
      <c r="D30" s="9">
        <v>13.0</v>
      </c>
      <c r="E30" s="9">
        <v>17.9</v>
      </c>
      <c r="F30" s="9">
        <v>8.8</v>
      </c>
      <c r="G30" s="10"/>
    </row>
    <row r="31">
      <c r="A31" s="3"/>
      <c r="B31" s="11" t="s">
        <v>13</v>
      </c>
      <c r="C31" s="12">
        <v>4.1</v>
      </c>
      <c r="D31" s="12">
        <v>13.1</v>
      </c>
      <c r="E31" s="12">
        <v>17.8</v>
      </c>
      <c r="F31" s="12">
        <v>8.9</v>
      </c>
      <c r="G31" s="10"/>
    </row>
    <row r="32">
      <c r="A32" s="3"/>
      <c r="B32" s="13" t="s">
        <v>14</v>
      </c>
      <c r="C32" s="14">
        <v>4.6</v>
      </c>
      <c r="D32" s="14">
        <v>14.4</v>
      </c>
      <c r="E32" s="14">
        <v>17.9</v>
      </c>
      <c r="F32" s="14">
        <v>9.4</v>
      </c>
      <c r="G32" s="10"/>
    </row>
    <row r="33">
      <c r="A33" s="3"/>
      <c r="B33" s="11" t="s">
        <v>15</v>
      </c>
      <c r="C33" s="12">
        <v>5.443813060373053</v>
      </c>
      <c r="D33" s="12">
        <v>14.317720113150193</v>
      </c>
      <c r="E33" s="12">
        <v>17.145552809218774</v>
      </c>
      <c r="F33" s="12">
        <v>9.688093984414756</v>
      </c>
      <c r="G33" s="10"/>
    </row>
    <row r="34">
      <c r="A34" s="3"/>
      <c r="B34" s="13" t="s">
        <v>16</v>
      </c>
      <c r="C34" s="14">
        <v>5.236241078561501</v>
      </c>
      <c r="D34" s="14">
        <v>14.155501137935651</v>
      </c>
      <c r="E34" s="14">
        <v>14.793381580403654</v>
      </c>
      <c r="F34" s="14">
        <v>9.103023055363797</v>
      </c>
      <c r="G34" s="10"/>
    </row>
    <row r="35">
      <c r="A35" s="3"/>
      <c r="B35" s="13" t="s">
        <v>17</v>
      </c>
      <c r="C35" s="14">
        <v>4.550226316840306</v>
      </c>
      <c r="D35" s="14">
        <v>14.296875292882715</v>
      </c>
      <c r="E35" s="14">
        <v>13.964118034458584</v>
      </c>
      <c r="F35" s="14">
        <v>8.650774365555842</v>
      </c>
      <c r="G35" s="10"/>
    </row>
    <row r="36">
      <c r="A36" s="3"/>
      <c r="B36" s="13" t="s">
        <v>18</v>
      </c>
      <c r="C36" s="15">
        <v>4.48816215124751</v>
      </c>
      <c r="D36" s="15">
        <v>14.022477304843479</v>
      </c>
      <c r="E36" s="15">
        <v>14.357458954410028</v>
      </c>
      <c r="F36" s="15">
        <v>8.434950013661604</v>
      </c>
      <c r="G36" s="10"/>
    </row>
    <row r="37">
      <c r="A37" s="3"/>
      <c r="B37" s="13" t="s">
        <v>19</v>
      </c>
      <c r="C37" s="15">
        <v>4.9947132480933565</v>
      </c>
      <c r="D37" s="15">
        <v>14.833943185490877</v>
      </c>
      <c r="E37" s="15">
        <v>14.27054898392478</v>
      </c>
      <c r="F37" s="15">
        <v>8.884334098420267</v>
      </c>
      <c r="G37" s="10"/>
    </row>
    <row r="38">
      <c r="A38" s="3"/>
      <c r="B38" s="13" t="s">
        <v>20</v>
      </c>
      <c r="C38" s="15">
        <v>5.070479334870789</v>
      </c>
      <c r="D38" s="15">
        <v>15.476440312936498</v>
      </c>
      <c r="E38" s="15">
        <v>14.209295485123578</v>
      </c>
      <c r="F38" s="15">
        <v>8.964398297430149</v>
      </c>
      <c r="G38" s="10"/>
    </row>
    <row r="39">
      <c r="A39" s="3"/>
      <c r="B39" s="13" t="s">
        <v>21</v>
      </c>
      <c r="C39" s="15">
        <v>5.458687353298236</v>
      </c>
      <c r="D39" s="15">
        <v>16.81036781966764</v>
      </c>
      <c r="E39" s="15">
        <v>14.898156002279737</v>
      </c>
      <c r="F39" s="15">
        <v>9.486300500672943</v>
      </c>
      <c r="G39" s="10"/>
    </row>
    <row r="40">
      <c r="A40" s="3"/>
      <c r="B40" s="13" t="s">
        <v>22</v>
      </c>
      <c r="C40" s="15">
        <v>5.637604275828658</v>
      </c>
      <c r="D40" s="15">
        <v>16.932903937347053</v>
      </c>
      <c r="E40" s="15">
        <v>16.770463852486067</v>
      </c>
      <c r="F40" s="15">
        <v>9.786589309140629</v>
      </c>
      <c r="G40" s="10"/>
    </row>
    <row r="41">
      <c r="A41" s="3"/>
      <c r="B41" s="13" t="s">
        <v>23</v>
      </c>
      <c r="C41" s="15">
        <v>5.56743724350071</v>
      </c>
      <c r="D41" s="15">
        <v>17.3387738756294</v>
      </c>
      <c r="E41" s="15">
        <v>15.696542268903658</v>
      </c>
      <c r="F41" s="15">
        <v>9.666900825801214</v>
      </c>
      <c r="G41" s="10"/>
    </row>
    <row r="42">
      <c r="A42" s="3"/>
      <c r="B42" s="13" t="s">
        <v>24</v>
      </c>
      <c r="C42" s="15">
        <v>6.0876151841465385</v>
      </c>
      <c r="D42" s="15">
        <v>19.140241948972164</v>
      </c>
      <c r="E42" s="15">
        <v>21.965578959579723</v>
      </c>
      <c r="F42" s="15">
        <v>10.967618417398986</v>
      </c>
      <c r="G42" s="10"/>
    </row>
    <row r="43">
      <c r="A43" s="3"/>
      <c r="B43" s="13" t="s">
        <v>25</v>
      </c>
      <c r="C43" s="15">
        <v>5.766253461148861</v>
      </c>
      <c r="D43" s="15">
        <v>19.35693861410233</v>
      </c>
      <c r="E43" s="15">
        <v>22.26555846743317</v>
      </c>
      <c r="F43" s="15">
        <v>10.69105940703712</v>
      </c>
      <c r="G43" s="10"/>
    </row>
    <row r="44">
      <c r="A44" s="3"/>
      <c r="B44" s="13" t="s">
        <v>26</v>
      </c>
      <c r="C44" s="15">
        <v>6.089837722585768</v>
      </c>
      <c r="D44" s="15">
        <v>20.31375870430304</v>
      </c>
      <c r="E44" s="15">
        <v>22.270393489422442</v>
      </c>
      <c r="F44" s="15">
        <v>11.223782701481742</v>
      </c>
      <c r="G44" s="10"/>
    </row>
    <row r="45">
      <c r="A45" s="3"/>
      <c r="B45" s="13" t="s">
        <v>27</v>
      </c>
      <c r="C45" s="15">
        <v>6.022614832681196</v>
      </c>
      <c r="D45" s="15">
        <v>20.67281318588395</v>
      </c>
      <c r="E45" s="15">
        <v>22.0687636912254</v>
      </c>
      <c r="F45" s="15">
        <v>11.057039522827708</v>
      </c>
      <c r="G45" s="10"/>
    </row>
    <row r="46">
      <c r="A46" s="3"/>
      <c r="B46" s="13" t="s">
        <v>28</v>
      </c>
      <c r="C46" s="15">
        <v>7.082437363971361</v>
      </c>
      <c r="D46" s="15">
        <v>22.791465035062906</v>
      </c>
      <c r="E46" s="15">
        <v>22.58896345815327</v>
      </c>
      <c r="F46" s="15">
        <v>12.277412391323406</v>
      </c>
      <c r="G46" s="10"/>
    </row>
    <row r="47">
      <c r="A47" s="3"/>
      <c r="B47" s="13" t="s">
        <v>29</v>
      </c>
      <c r="C47" s="15">
        <v>8.07403482852645</v>
      </c>
      <c r="D47" s="15">
        <v>25.25525656413936</v>
      </c>
      <c r="E47" s="15">
        <v>23.88689777993406</v>
      </c>
      <c r="F47" s="15">
        <v>13.619653158141636</v>
      </c>
      <c r="G47" s="10"/>
    </row>
    <row r="48">
      <c r="A48" s="3"/>
      <c r="B48" s="13" t="s">
        <v>30</v>
      </c>
      <c r="C48" s="15">
        <v>9.131952112014245</v>
      </c>
      <c r="D48" s="15">
        <v>24.919463997250787</v>
      </c>
      <c r="E48" s="15">
        <v>23.4928278593275</v>
      </c>
      <c r="F48" s="15">
        <v>14.096114820144317</v>
      </c>
      <c r="G48" s="10"/>
    </row>
    <row r="49">
      <c r="A49" s="16"/>
      <c r="B49" s="17" t="s">
        <v>31</v>
      </c>
      <c r="C49" s="18"/>
      <c r="D49" s="18"/>
      <c r="E49" s="18"/>
      <c r="F49" s="19"/>
      <c r="G49" s="16"/>
    </row>
  </sheetData>
  <mergeCells count="1">
    <mergeCell ref="B49:F4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0" t="s">
        <v>32</v>
      </c>
      <c r="B1" s="21" t="s">
        <v>33</v>
      </c>
      <c r="C1" s="21" t="s">
        <v>34</v>
      </c>
      <c r="D1" s="21" t="s">
        <v>35</v>
      </c>
      <c r="E1" s="22" t="s">
        <v>36</v>
      </c>
      <c r="F1" s="23"/>
      <c r="G1" s="24" t="s">
        <v>0</v>
      </c>
      <c r="H1" s="21" t="s">
        <v>33</v>
      </c>
      <c r="I1" s="21" t="s">
        <v>34</v>
      </c>
      <c r="J1" s="21" t="s">
        <v>35</v>
      </c>
      <c r="K1" s="25" t="s">
        <v>36</v>
      </c>
    </row>
    <row r="2">
      <c r="A2" s="26" t="str">
        <f>IFERROR(__xludf.DUMMYFUNCTION("to_text(INDIRECT(""Trimestriel!B22""))"),"2025T3")</f>
        <v>2025T3</v>
      </c>
      <c r="B2" s="27" t="str">
        <f>IFERROR(__xludf.DUMMYFUNCTION("to_text(INDIRECT(""Trimestriel!C22""))"),"4,6")</f>
        <v>4,6</v>
      </c>
      <c r="C2" s="27" t="str">
        <f>IFERROR(__xludf.DUMMYFUNCTION("to_text(INDIRECT(""Trimestriel!D22""))"),"12,8")</f>
        <v>12,8</v>
      </c>
      <c r="D2" s="27" t="str">
        <f>IFERROR(__xludf.DUMMYFUNCTION("to_text(INDIRECT(""Trimestriel!E22""))"),"19,4")</f>
        <v>19,4</v>
      </c>
      <c r="E2" s="28" t="str">
        <f>IFERROR(__xludf.DUMMYFUNCTION("to_text(INDIRECT(""Trimestriel!F22""))"),"10,6")</f>
        <v>10,6</v>
      </c>
      <c r="F2" s="23"/>
      <c r="G2" s="29" t="str">
        <f>IFERROR(__xludf.DUMMYFUNCTION("to_text(INDIRECT(""Annuel!B23""))"),"2024")</f>
        <v>2024</v>
      </c>
      <c r="H2" s="27" t="str">
        <f>IFERROR(__xludf.DUMMYFUNCTION("to_text(INDIRECT(""Annuel!C23""))"),"5,3")</f>
        <v>5,3</v>
      </c>
      <c r="I2" s="27" t="str">
        <f>IFERROR(__xludf.DUMMYFUNCTION("to_text(INDIRECT(""Annuel!D23""))"),"14,3")</f>
        <v>14,3</v>
      </c>
      <c r="J2" s="27" t="str">
        <f>IFERROR(__xludf.DUMMYFUNCTION("to_text(INDIRECT(""Annuel!E23""))"),"21,2")</f>
        <v>21,2</v>
      </c>
      <c r="K2" s="27" t="str">
        <f>IFERROR(__xludf.DUMMYFUNCTION("to_text(INDIRECT(""Annuel!F23""))"),"11,6")</f>
        <v>11,6</v>
      </c>
    </row>
  </sheetData>
  <drawing r:id="rId1"/>
</worksheet>
</file>