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rni\Downloads\fer\cleanishh\"/>
    </mc:Choice>
  </mc:AlternateContent>
  <xr:revisionPtr revIDLastSave="0" documentId="8_{8A406105-8B9C-4A9E-943E-231829AD05FB}" xr6:coauthVersionLast="47" xr6:coauthVersionMax="47" xr10:uidLastSave="{00000000-0000-0000-0000-000000000000}"/>
  <bookViews>
    <workbookView xWindow="-110" yWindow="-110" windowWidth="19420" windowHeight="11020" firstSheet="7" activeTab="12" xr2:uid="{DD8003E6-3CFE-497C-97FB-1BD55EF35F9A}"/>
  </bookViews>
  <sheets>
    <sheet name="Enero" sheetId="13" r:id="rId1"/>
    <sheet name="Febrero" sheetId="12" r:id="rId2"/>
    <sheet name="Marzo" sheetId="11" r:id="rId3"/>
    <sheet name="Abril" sheetId="10" r:id="rId4"/>
    <sheet name="Mayo" sheetId="15" r:id="rId5"/>
    <sheet name="Junio" sheetId="24" r:id="rId6"/>
    <sheet name="Julio" sheetId="23" r:id="rId7"/>
    <sheet name="Agosto" sheetId="22" r:id="rId8"/>
    <sheet name="Septiembre" sheetId="21" r:id="rId9"/>
    <sheet name="Octubre" sheetId="20" r:id="rId10"/>
    <sheet name="Noviembre" sheetId="19" r:id="rId11"/>
    <sheet name="Diciembre" sheetId="18" r:id="rId12"/>
    <sheet name="Resumen Anual" sheetId="2" r:id="rId13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  <c r="D10" i="2"/>
  <c r="E10" i="2"/>
  <c r="F10" i="2"/>
  <c r="G10" i="2"/>
  <c r="H10" i="2"/>
  <c r="I10" i="2"/>
  <c r="J10" i="2"/>
  <c r="K10" i="2"/>
  <c r="L10" i="2"/>
  <c r="M10" i="2"/>
  <c r="C11" i="2"/>
  <c r="D11" i="2"/>
  <c r="E11" i="2"/>
  <c r="F11" i="2"/>
  <c r="G11" i="2"/>
  <c r="H11" i="2"/>
  <c r="I11" i="2"/>
  <c r="J11" i="2"/>
  <c r="K11" i="2"/>
  <c r="L11" i="2"/>
  <c r="M11" i="2"/>
  <c r="C12" i="2"/>
  <c r="D12" i="2"/>
  <c r="E12" i="2"/>
  <c r="F12" i="2"/>
  <c r="G12" i="2"/>
  <c r="H12" i="2"/>
  <c r="I12" i="2"/>
  <c r="J12" i="2"/>
  <c r="K12" i="2"/>
  <c r="L12" i="2"/>
  <c r="M12" i="2"/>
  <c r="C13" i="2"/>
  <c r="D13" i="2"/>
  <c r="E13" i="2"/>
  <c r="F13" i="2"/>
  <c r="G13" i="2"/>
  <c r="H13" i="2"/>
  <c r="I13" i="2"/>
  <c r="J13" i="2"/>
  <c r="K13" i="2"/>
  <c r="L13" i="2"/>
  <c r="M13" i="2"/>
  <c r="C14" i="2"/>
  <c r="D14" i="2"/>
  <c r="E14" i="2"/>
  <c r="F14" i="2"/>
  <c r="G14" i="2"/>
  <c r="H14" i="2"/>
  <c r="I14" i="2"/>
  <c r="J14" i="2"/>
  <c r="K14" i="2"/>
  <c r="L14" i="2"/>
  <c r="M14" i="2"/>
  <c r="C15" i="2"/>
  <c r="D15" i="2"/>
  <c r="E15" i="2"/>
  <c r="F15" i="2"/>
  <c r="G15" i="2"/>
  <c r="H15" i="2"/>
  <c r="I15" i="2"/>
  <c r="J15" i="2"/>
  <c r="K15" i="2"/>
  <c r="L15" i="2"/>
  <c r="M15" i="2"/>
  <c r="C16" i="2"/>
  <c r="D16" i="2"/>
  <c r="E16" i="2"/>
  <c r="F16" i="2"/>
  <c r="G16" i="2"/>
  <c r="H16" i="2"/>
  <c r="I16" i="2"/>
  <c r="J16" i="2"/>
  <c r="K16" i="2"/>
  <c r="L16" i="2"/>
  <c r="M16" i="2"/>
  <c r="C17" i="2"/>
  <c r="D17" i="2"/>
  <c r="E17" i="2"/>
  <c r="F17" i="2"/>
  <c r="G17" i="2"/>
  <c r="H17" i="2"/>
  <c r="I17" i="2"/>
  <c r="J17" i="2"/>
  <c r="K17" i="2"/>
  <c r="L17" i="2"/>
  <c r="M17" i="2"/>
  <c r="C18" i="2"/>
  <c r="D18" i="2"/>
  <c r="E18" i="2"/>
  <c r="F18" i="2"/>
  <c r="G18" i="2"/>
  <c r="H18" i="2"/>
  <c r="I18" i="2"/>
  <c r="J18" i="2"/>
  <c r="K18" i="2"/>
  <c r="L18" i="2"/>
  <c r="M18" i="2"/>
  <c r="C19" i="2"/>
  <c r="D19" i="2"/>
  <c r="E19" i="2"/>
  <c r="F19" i="2"/>
  <c r="G19" i="2"/>
  <c r="H19" i="2"/>
  <c r="I19" i="2"/>
  <c r="J19" i="2"/>
  <c r="K19" i="2"/>
  <c r="L19" i="2"/>
  <c r="M19" i="2"/>
  <c r="C20" i="2"/>
  <c r="D20" i="2"/>
  <c r="E20" i="2"/>
  <c r="F20" i="2"/>
  <c r="G20" i="2"/>
  <c r="H20" i="2"/>
  <c r="I20" i="2"/>
  <c r="J20" i="2"/>
  <c r="K20" i="2"/>
  <c r="L20" i="2"/>
  <c r="M20" i="2"/>
  <c r="C21" i="2"/>
  <c r="D21" i="2"/>
  <c r="E21" i="2"/>
  <c r="F21" i="2"/>
  <c r="G21" i="2"/>
  <c r="H21" i="2"/>
  <c r="I21" i="2"/>
  <c r="J21" i="2"/>
  <c r="K21" i="2"/>
  <c r="L21" i="2"/>
  <c r="M21" i="2"/>
  <c r="B11" i="2"/>
  <c r="B12" i="2"/>
  <c r="B13" i="2"/>
  <c r="B14" i="2"/>
  <c r="B15" i="2"/>
  <c r="B16" i="2"/>
  <c r="B17" i="2"/>
  <c r="B18" i="2"/>
  <c r="B19" i="2"/>
  <c r="B20" i="2"/>
  <c r="B21" i="2"/>
  <c r="B10" i="2"/>
  <c r="N5" i="2"/>
  <c r="M5" i="2"/>
  <c r="L5" i="2"/>
  <c r="L4" i="2"/>
  <c r="K5" i="2"/>
  <c r="K4" i="2"/>
  <c r="J5" i="2"/>
  <c r="J4" i="2"/>
  <c r="I5" i="2"/>
  <c r="I4" i="2"/>
  <c r="H5" i="2"/>
  <c r="H4" i="2"/>
  <c r="G5" i="2"/>
  <c r="G4" i="2"/>
  <c r="F5" i="2"/>
  <c r="F4" i="2"/>
  <c r="J15" i="24"/>
  <c r="J14" i="24"/>
  <c r="J3" i="24"/>
  <c r="J15" i="23"/>
  <c r="J14" i="23"/>
  <c r="J3" i="23"/>
  <c r="J15" i="22"/>
  <c r="J14" i="22"/>
  <c r="J3" i="22"/>
  <c r="J15" i="21"/>
  <c r="J14" i="21"/>
  <c r="J3" i="21"/>
  <c r="J15" i="20"/>
  <c r="J14" i="20"/>
  <c r="J3" i="20"/>
  <c r="J15" i="19"/>
  <c r="J14" i="19"/>
  <c r="J3" i="19"/>
  <c r="J15" i="18"/>
  <c r="J14" i="18"/>
  <c r="J3" i="18"/>
  <c r="J15" i="15"/>
  <c r="J14" i="15"/>
  <c r="J5" i="15"/>
  <c r="J3" i="15"/>
  <c r="E5" i="2"/>
  <c r="D5" i="2"/>
  <c r="C6" i="2"/>
  <c r="C5" i="2"/>
  <c r="B5" i="2"/>
  <c r="E4" i="2"/>
  <c r="D4" i="2"/>
  <c r="C4" i="2"/>
  <c r="J15" i="13"/>
  <c r="J14" i="13"/>
  <c r="J3" i="13"/>
  <c r="J15" i="12"/>
  <c r="J14" i="12"/>
  <c r="J3" i="12"/>
  <c r="J15" i="11"/>
  <c r="J14" i="11"/>
  <c r="J3" i="11"/>
  <c r="J15" i="10"/>
  <c r="J14" i="10"/>
  <c r="J7" i="10"/>
  <c r="J3" i="10"/>
  <c r="N11" i="2" l="1"/>
  <c r="N12" i="2"/>
  <c r="N17" i="2"/>
  <c r="N15" i="2"/>
  <c r="N20" i="2"/>
  <c r="N13" i="2"/>
  <c r="N16" i="2"/>
  <c r="N18" i="2"/>
  <c r="N14" i="2"/>
  <c r="N19" i="2"/>
  <c r="N21" i="2"/>
  <c r="N10" i="2"/>
  <c r="M4" i="2"/>
  <c r="J7" i="18"/>
  <c r="B4" i="2"/>
  <c r="C7" i="2"/>
  <c r="J5" i="24"/>
  <c r="J7" i="24"/>
  <c r="J7" i="23"/>
  <c r="J5" i="23"/>
  <c r="J7" i="22"/>
  <c r="J5" i="22"/>
  <c r="J7" i="21"/>
  <c r="J5" i="21"/>
  <c r="J7" i="20"/>
  <c r="J5" i="20"/>
  <c r="J5" i="19"/>
  <c r="J7" i="19"/>
  <c r="J5" i="18"/>
  <c r="J7" i="15"/>
  <c r="H6" i="2"/>
  <c r="I6" i="2"/>
  <c r="J6" i="2"/>
  <c r="K6" i="2"/>
  <c r="L6" i="2"/>
  <c r="D6" i="2"/>
  <c r="D7" i="2" s="1"/>
  <c r="E6" i="2"/>
  <c r="E7" i="2" s="1"/>
  <c r="F6" i="2"/>
  <c r="F7" i="2" s="1"/>
  <c r="G6" i="2"/>
  <c r="G7" i="2" s="1"/>
  <c r="J7" i="13"/>
  <c r="J5" i="13"/>
  <c r="J7" i="12"/>
  <c r="J5" i="12"/>
  <c r="J7" i="11"/>
  <c r="J5" i="11"/>
  <c r="J5" i="10"/>
  <c r="M6" i="2" l="1"/>
  <c r="B6" i="2"/>
  <c r="N4" i="2"/>
  <c r="K7" i="2"/>
  <c r="L7" i="2"/>
  <c r="J7" i="2"/>
  <c r="I7" i="2"/>
  <c r="H7" i="2"/>
  <c r="M7" i="2" l="1"/>
  <c r="B7" i="2"/>
  <c r="N7" i="2" s="1"/>
  <c r="N6" i="2"/>
</calcChain>
</file>

<file path=xl/sharedStrings.xml><?xml version="1.0" encoding="utf-8"?>
<sst xmlns="http://schemas.openxmlformats.org/spreadsheetml/2006/main" count="271" uniqueCount="45">
  <si>
    <t>Ingresos</t>
  </si>
  <si>
    <t>Gastos</t>
  </si>
  <si>
    <t>Fecha</t>
  </si>
  <si>
    <t>Monto</t>
  </si>
  <si>
    <t>Total Ingresos</t>
  </si>
  <si>
    <t>Total Gastos</t>
  </si>
  <si>
    <t>Saldo neto</t>
  </si>
  <si>
    <t>% De Ahorro</t>
  </si>
  <si>
    <t>Categoría</t>
  </si>
  <si>
    <t>Cotizar</t>
  </si>
  <si>
    <t>Fondo Emergencia (inversiones)</t>
  </si>
  <si>
    <t>Proyección</t>
  </si>
  <si>
    <t>Meta $$</t>
  </si>
  <si>
    <t>Ahorro mensual promedio</t>
  </si>
  <si>
    <t>Ingreso Mensual</t>
  </si>
  <si>
    <t>Gastos fijos</t>
  </si>
  <si>
    <t>Meses para llegar a la meta</t>
  </si>
  <si>
    <t>Resumen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</si>
  <si>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</si>
  <si>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</si>
  <si>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</si>
  <si>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</si>
  <si>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</si>
  <si>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</si>
  <si>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</si>
  <si>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</si>
  <si>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</si>
  <si>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</si>
  <si>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</si>
  <si>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</si>
  <si>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Saldo Neto</t>
  </si>
  <si>
    <t>% de Ahorro</t>
  </si>
  <si>
    <t>Mesada</t>
  </si>
  <si>
    <t>Ahorro Inicial</t>
  </si>
  <si>
    <t>Otros Ingresos</t>
  </si>
  <si>
    <t>Supermercado</t>
  </si>
  <si>
    <t>Transporte</t>
  </si>
  <si>
    <t>Viajes</t>
  </si>
  <si>
    <t>Ocio</t>
  </si>
  <si>
    <t>Estudios</t>
  </si>
  <si>
    <t>Varios</t>
  </si>
  <si>
    <t xml:space="preserve">Operativos </t>
  </si>
  <si>
    <t>Suscripciones</t>
  </si>
  <si>
    <t>Total Anual</t>
  </si>
  <si>
    <t>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</si>
</sst>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0" fillId="3" borderId="0" xfId="0" applyFill="1"/>
    <xf numFmtId="16" fontId="0" fillId="0" borderId="0" xfId="0" applyNumberFormat="1"/>
    <xf numFmtId="0" fontId="0" fillId="4" borderId="0" xfId="0" applyFill="1"/>
    <xf numFmtId="0" fontId="0" fillId="5" borderId="0" xfId="0" applyFill="1"/>
    <xf numFmtId="42" fontId="0" fillId="0" borderId="0" xfId="1" applyFont="1"/>
    <xf numFmtId="17" fontId="0" fillId="0" borderId="0" xfId="0" applyNumberFormat="1"/>
    <xf numFmtId="42" fontId="0" fillId="3" borderId="0" xfId="1" applyFont="1" applyFill="1"/>
    <xf numFmtId="42" fontId="0" fillId="2" borderId="0" xfId="1" applyFont="1" applyFill="1"/>
    <xf numFmtId="42" fontId="0" fillId="6" borderId="0" xfId="1" applyFont="1" applyFill="1"/>
    <xf numFmtId="0" fontId="0" fillId="6" borderId="0" xfId="0" applyFill="1"/>
    <xf numFmtId="42" fontId="0" fillId="7" borderId="0" xfId="1" applyFont="1" applyFill="1"/>
    <xf numFmtId="42" fontId="0" fillId="7" borderId="0" xfId="0" applyNumberFormat="1" applyFill="1"/>
    <xf numFmtId="9" fontId="0" fillId="7" borderId="0" xfId="2" applyFont="1" applyFill="1"/>
    <xf numFmtId="9" fontId="0" fillId="7" borderId="0" xfId="0" applyNumberFormat="1" applyFill="1"/>
    <xf numFmtId="0" fontId="0" fillId="7" borderId="0" xfId="0" applyFill="1"/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9999FF"/>
      <color rgb="FFCCCCFF"/>
      <color rgb="FFFFCCF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1B9DE-5158-4207-8E72-EA7FC903A150}">
  <dimension ref="A3:J16"/>
  <sheetViews>
    <sheetView zoomScale="93" workbookViewId="0">
      <selection activeCell="B4" sqref="B4"/>
    </sheetView>
  </sheetViews>
  <sheetFormatPr baseColWidth="10" defaultRowHeight="14.5" x14ac:dyDescent="0.35"/>
  <cols>
    <col min="3" max="3" width="10.90625" style="6"/>
    <col min="7" max="7" width="10.90625" style="6"/>
    <col min="9" max="9" width="26.81640625" bestFit="1" customWidth="1"/>
    <col min="10" max="10" width="18.26953125" style="6" bestFit="1" customWidth="1"/>
  </cols>
  <sheetData>
    <row r="3" spans="1:10" x14ac:dyDescent="0.35">
      <c r="A3" s="2" t="s">
        <v>0</v>
      </c>
      <c r="E3" s="1" t="s">
        <v>1</v>
      </c>
      <c r="I3" s="5" t="s">
        <v>4</v>
      </c>
      <c r="J3" s="6">
        <f>SUM(C:C)</f>
        <v>0</v>
      </c>
    </row>
    <row r="4" spans="1:10" x14ac:dyDescent="0.35">
      <c r="A4" s="2" t="s">
        <v>2</v>
      </c>
      <c r="B4" s="2" t="s">
        <v>8</v>
      </c>
      <c r="C4" s="8" t="s">
        <v>3</v>
      </c>
      <c r="E4" s="1" t="s">
        <v>2</v>
      </c>
      <c r="F4" s="1" t="s">
        <v>8</v>
      </c>
      <c r="G4" s="9" t="s">
        <v>3</v>
      </c>
      <c r="I4" s="5" t="s">
        <v>5</v>
      </c>
    </row>
    <row r="5" spans="1:10" x14ac:dyDescent="0.35">
      <c r="A5" s="3"/>
      <c r="E5" s="7"/>
      <c r="I5" s="5" t="s">
        <v>6</v>
      </c>
      <c r="J5" s="6">
        <f>J3 - J4</f>
        <v>0</v>
      </c>
    </row>
    <row r="6" spans="1:10" x14ac:dyDescent="0.35">
      <c r="A6" s="7"/>
      <c r="E6" s="7"/>
      <c r="I6" s="5" t="s">
        <v>7</v>
      </c>
    </row>
    <row r="7" spans="1:10" x14ac:dyDescent="0.35">
      <c r="A7" s="7"/>
      <c r="E7" s="7"/>
      <c r="I7" s="5" t="s">
        <v>13</v>
      </c>
      <c r="J7" s="6">
        <f>J14 -J15</f>
        <v>0</v>
      </c>
    </row>
    <row r="8" spans="1:10" x14ac:dyDescent="0.35">
      <c r="E8" s="7"/>
    </row>
    <row r="9" spans="1:10" x14ac:dyDescent="0.35">
      <c r="E9" s="7"/>
      <c r="I9" s="5" t="s">
        <v>10</v>
      </c>
    </row>
    <row r="10" spans="1:10" x14ac:dyDescent="0.35">
      <c r="I10" s="5" t="s">
        <v>9</v>
      </c>
    </row>
    <row r="12" spans="1:10" x14ac:dyDescent="0.35">
      <c r="I12" s="4" t="s">
        <v>11</v>
      </c>
    </row>
    <row r="13" spans="1:10" x14ac:dyDescent="0.35">
      <c r="I13" s="5" t="s">
        <v>12</v>
      </c>
    </row>
    <row r="14" spans="1:10" x14ac:dyDescent="0.35">
      <c r="I14" s="5" t="s">
        <v>14</v>
      </c>
      <c r="J14" s="6">
        <f>SUMIF(B:B, "Mesada", C:C)</f>
        <v>0</v>
      </c>
    </row>
    <row r="15" spans="1:10" x14ac:dyDescent="0.35">
      <c r="I15" s="5" t="s">
        <v>15</v>
      </c>
      <c r="J15" s="6">
        <f>SUMIF(F:F, "Supermercado", G:G) + SUMIF(F:F, "Operativo", G:G)</f>
        <v>0</v>
      </c>
    </row>
    <row r="16" spans="1:10" x14ac:dyDescent="0.35">
      <c r="I16" s="5" t="s">
        <v>16</v>
      </c>
    </row>
  </sheetData>
  <dataValidations count="3">
    <dataValidation type="list" allowBlank="1" showInputMessage="1" showErrorMessage="1" sqref="F72:F140" xr:uid="{8AA931AB-8CE5-455E-9901-9703491DD184}">
      <formula1>"Mesada,Ahorro Inicial,Renta,Comida,Transporte,Viajes,Ocio,Estudios,Varios"</formula1>
    </dataValidation>
    <dataValidation type="list" allowBlank="1" showInputMessage="1" showErrorMessage="1" sqref="F4:F20 B5:B25" xr:uid="{2A746C34-71B9-4F5D-8BDD-0CAD3185E320}">
      <formula1>"Mesada,Ahorro Inicial,Vivienda,Supermercado,Transporte,Viajes,Ocio,Estudios,Varios,Operativos"</formula1>
    </dataValidation>
    <dataValidation type="list" allowBlank="1" showInputMessage="1" showErrorMessage="1" sqref="B4" xr:uid="{7F39C5AA-09C3-4DFE-AC2D-4B5A98E9027F}">
      <formula1>"Mesada,Ahorro Inicial,Otros Ingresos,Vivienda,Supermercado,Transporte,Viajes,Ocio,Estudios,Varios,Operativos,Suscripciones,"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813B9-0DFD-4240-8F8F-0FEB6EAB94A1}">
  <dimension ref="A3:J16"/>
  <sheetViews>
    <sheetView zoomScale="93" workbookViewId="0">
      <selection activeCell="H13" sqref="H13"/>
    </sheetView>
  </sheetViews>
  <sheetFormatPr baseColWidth="10" defaultRowHeight="14.5" x14ac:dyDescent="0.35"/>
  <cols>
    <col min="3" max="3" width="10.90625" style="6"/>
    <col min="7" max="7" width="10.90625" style="6"/>
    <col min="9" max="9" width="26.81640625" bestFit="1" customWidth="1"/>
    <col min="10" max="10" width="18.26953125" style="6" bestFit="1" customWidth="1"/>
  </cols>
  <sheetData>
    <row r="3" spans="1:10" x14ac:dyDescent="0.35">
      <c r="A3" s="2" t="s">
        <v>0</v>
      </c>
      <c r="E3" s="1" t="s">
        <v>1</v>
      </c>
      <c r="I3" s="5" t="s">
        <v>4</v>
      </c>
      <c r="J3" s="6">
        <f>SUM(C:C)</f>
        <v>0</v>
      </c>
    </row>
    <row r="4" spans="1:10" x14ac:dyDescent="0.35">
      <c r="A4" s="2" t="s">
        <v>2</v>
      </c>
      <c r="B4" s="2" t="s">
        <v>8</v>
      </c>
      <c r="C4" s="8" t="s">
        <v>3</v>
      </c>
      <c r="E4" s="1" t="s">
        <v>2</v>
      </c>
      <c r="F4" s="1" t="s">
        <v>8</v>
      </c>
      <c r="G4" s="9" t="s">
        <v>3</v>
      </c>
      <c r="I4" s="5" t="s">
        <v>5</v>
      </c>
    </row>
    <row r="5" spans="1:10" x14ac:dyDescent="0.35">
      <c r="A5" s="3"/>
      <c r="E5" s="7"/>
      <c r="I5" s="5" t="s">
        <v>6</v>
      </c>
      <c r="J5" s="6">
        <f>J3 - J4</f>
        <v>0</v>
      </c>
    </row>
    <row r="6" spans="1:10" x14ac:dyDescent="0.35">
      <c r="A6" s="7"/>
      <c r="E6" s="7"/>
      <c r="I6" s="5" t="s">
        <v>7</v>
      </c>
    </row>
    <row r="7" spans="1:10" x14ac:dyDescent="0.35">
      <c r="A7" s="7"/>
      <c r="E7" s="7"/>
      <c r="I7" s="5" t="s">
        <v>13</v>
      </c>
      <c r="J7" s="6">
        <f>J14 -J15</f>
        <v>0</v>
      </c>
    </row>
    <row r="8" spans="1:10" x14ac:dyDescent="0.35">
      <c r="E8" s="7"/>
    </row>
    <row r="9" spans="1:10" x14ac:dyDescent="0.35">
      <c r="E9" s="7"/>
      <c r="I9" s="5" t="s">
        <v>10</v>
      </c>
    </row>
    <row r="10" spans="1:10" x14ac:dyDescent="0.35">
      <c r="I10" s="5" t="s">
        <v>9</v>
      </c>
    </row>
    <row r="12" spans="1:10" x14ac:dyDescent="0.35">
      <c r="I12" s="4" t="s">
        <v>11</v>
      </c>
    </row>
    <row r="13" spans="1:10" x14ac:dyDescent="0.35">
      <c r="I13" s="5" t="s">
        <v>12</v>
      </c>
    </row>
    <row r="14" spans="1:10" x14ac:dyDescent="0.35">
      <c r="I14" s="5" t="s">
        <v>14</v>
      </c>
      <c r="J14" s="6">
        <f>SUMIF(B:B, "Mesada", C:C)</f>
        <v>0</v>
      </c>
    </row>
    <row r="15" spans="1:10" x14ac:dyDescent="0.35">
      <c r="I15" s="5" t="s">
        <v>15</v>
      </c>
      <c r="J15" s="6">
        <f>SUMIF(F:F, "Supermercado", G:G) + SUMIF(F:F, "Operativo", G:G)</f>
        <v>0</v>
      </c>
    </row>
    <row r="16" spans="1:10" x14ac:dyDescent="0.35">
      <c r="I16" s="5" t="s">
        <v>16</v>
      </c>
    </row>
  </sheetData>
  <dataValidations count="3">
    <dataValidation type="list" allowBlank="1" showInputMessage="1" showErrorMessage="1" sqref="B4:B25 F5:F20" xr:uid="{C21F7638-0198-41D7-AAC2-E9802382BEA3}">
      <formula1>"Mesada,Ahorro Inicial,Renta,Otros Ingresos,Supermercado,Transporte,Viajes,Ocio,Estudios,Varios,Operativos,Suscripciones"</formula1>
    </dataValidation>
    <dataValidation type="list" allowBlank="1" showInputMessage="1" showErrorMessage="1" sqref="F72:F140" xr:uid="{7B8E3C4B-7180-4FFB-961F-A23C7D33E167}">
      <formula1>"Mesada,Ahorro Inicial,Renta,Comida,Transporte,Viajes,Ocio,Estudios,Varios"</formula1>
    </dataValidation>
    <dataValidation type="list" allowBlank="1" showInputMessage="1" showErrorMessage="1" sqref="F4" xr:uid="{2727B52B-1286-41A4-B3B8-01DEE9339589}">
      <formula1>"Mesada,Ahorro Inicial,Vivienda,Otros Ingresos,Supermercado,Transporte,Viajes,Ocio,Estudios,Varios,Operativos,Suscripciones"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9956B-013D-4B26-918D-A900238E4846}">
  <dimension ref="A3:J16"/>
  <sheetViews>
    <sheetView zoomScale="93" workbookViewId="0">
      <selection activeCell="F5" sqref="F4:F20 B5:B25"/>
    </sheetView>
  </sheetViews>
  <sheetFormatPr baseColWidth="10" defaultRowHeight="14.5" x14ac:dyDescent="0.35"/>
  <cols>
    <col min="3" max="3" width="10.90625" style="6"/>
    <col min="7" max="7" width="10.90625" style="6"/>
    <col min="9" max="9" width="26.81640625" bestFit="1" customWidth="1"/>
    <col min="10" max="10" width="18.26953125" style="6" bestFit="1" customWidth="1"/>
  </cols>
  <sheetData>
    <row r="3" spans="1:10" x14ac:dyDescent="0.35">
      <c r="A3" s="2" t="s">
        <v>0</v>
      </c>
      <c r="E3" s="1" t="s">
        <v>1</v>
      </c>
      <c r="I3" s="5" t="s">
        <v>4</v>
      </c>
      <c r="J3" s="6">
        <f>SUM(C:C)</f>
        <v>0</v>
      </c>
    </row>
    <row r="4" spans="1:10" x14ac:dyDescent="0.35">
      <c r="A4" s="2" t="s">
        <v>2</v>
      </c>
      <c r="B4" s="2" t="s">
        <v>8</v>
      </c>
      <c r="C4" s="8" t="s">
        <v>3</v>
      </c>
      <c r="E4" s="1" t="s">
        <v>2</v>
      </c>
      <c r="F4" s="1" t="s">
        <v>8</v>
      </c>
      <c r="G4" s="9" t="s">
        <v>3</v>
      </c>
      <c r="I4" s="5" t="s">
        <v>5</v>
      </c>
    </row>
    <row r="5" spans="1:10" x14ac:dyDescent="0.35">
      <c r="A5" s="3"/>
      <c r="E5" s="7"/>
      <c r="I5" s="5" t="s">
        <v>6</v>
      </c>
      <c r="J5" s="6">
        <f>J3 - J4</f>
        <v>0</v>
      </c>
    </row>
    <row r="6" spans="1:10" x14ac:dyDescent="0.35">
      <c r="A6" s="7"/>
      <c r="E6" s="7"/>
      <c r="I6" s="5" t="s">
        <v>7</v>
      </c>
    </row>
    <row r="7" spans="1:10" x14ac:dyDescent="0.35">
      <c r="A7" s="7"/>
      <c r="E7" s="7"/>
      <c r="I7" s="5" t="s">
        <v>13</v>
      </c>
      <c r="J7" s="6">
        <f>J14 -J15</f>
        <v>0</v>
      </c>
    </row>
    <row r="8" spans="1:10" x14ac:dyDescent="0.35">
      <c r="E8" s="7"/>
    </row>
    <row r="9" spans="1:10" x14ac:dyDescent="0.35">
      <c r="E9" s="7"/>
      <c r="I9" s="5" t="s">
        <v>10</v>
      </c>
    </row>
    <row r="10" spans="1:10" x14ac:dyDescent="0.35">
      <c r="I10" s="5" t="s">
        <v>9</v>
      </c>
    </row>
    <row r="12" spans="1:10" x14ac:dyDescent="0.35">
      <c r="I12" s="4" t="s">
        <v>11</v>
      </c>
    </row>
    <row r="13" spans="1:10" x14ac:dyDescent="0.35">
      <c r="I13" s="5" t="s">
        <v>12</v>
      </c>
    </row>
    <row r="14" spans="1:10" x14ac:dyDescent="0.35">
      <c r="I14" s="5" t="s">
        <v>14</v>
      </c>
      <c r="J14" s="6">
        <f>SUMIF(B:B, "Mesada", C:C)</f>
        <v>0</v>
      </c>
    </row>
    <row r="15" spans="1:10" x14ac:dyDescent="0.35">
      <c r="I15" s="5" t="s">
        <v>15</v>
      </c>
      <c r="J15" s="6">
        <f>SUMIF(F:F, "Supermercado", G:G) + SUMIF(F:F, "Operativo", G:G)</f>
        <v>0</v>
      </c>
    </row>
    <row r="16" spans="1:10" x14ac:dyDescent="0.35">
      <c r="I16" s="5" t="s">
        <v>16</v>
      </c>
    </row>
  </sheetData>
  <dataValidations count="3">
    <dataValidation type="list" allowBlank="1" showInputMessage="1" showErrorMessage="1" sqref="F72:F140" xr:uid="{EF06E73A-7D4A-4DBC-BEB1-F0194C0E102A}">
      <formula1>"Mesada,Ahorro Inicial,Renta,Comida,Transporte,Viajes,Ocio,Estudios,Varios"</formula1>
    </dataValidation>
    <dataValidation type="list" allowBlank="1" showInputMessage="1" showErrorMessage="1" sqref="F4:F20 B5:B25" xr:uid="{F80BC7FD-EF51-4452-8EF9-6964C8401154}">
      <formula1>"Mesada,Ahorro Inicial,Vivienda,Otros Ingresos,Supermercado,Transporte,Viajes,Ocio,Estudios,Varios,Operativos,Suscripciones"</formula1>
    </dataValidation>
    <dataValidation type="list" allowBlank="1" showInputMessage="1" showErrorMessage="1" sqref="B4" xr:uid="{A5D62FA8-B68B-4D81-8FD0-2564309CE151}">
      <formula1>"Mesada,Ahorro Inicial,Vivienda,Otros Ingresos,Supermercado,Transporte,Viajes,Ocio,Estudios,Varios,Operativos,Suscripciones"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16F58-5EE8-4211-B96E-DCEF4064BB29}">
  <dimension ref="A3:J16"/>
  <sheetViews>
    <sheetView zoomScale="93" workbookViewId="0">
      <selection activeCell="F5" sqref="F5"/>
    </sheetView>
  </sheetViews>
  <sheetFormatPr baseColWidth="10" defaultRowHeight="14.5" x14ac:dyDescent="0.35"/>
  <cols>
    <col min="3" max="3" width="10.90625" style="6"/>
    <col min="7" max="7" width="10.90625" style="6"/>
    <col min="9" max="9" width="26.81640625" bestFit="1" customWidth="1"/>
    <col min="10" max="10" width="18.26953125" style="6" bestFit="1" customWidth="1"/>
  </cols>
  <sheetData>
    <row r="3" spans="1:10" x14ac:dyDescent="0.35">
      <c r="A3" s="2" t="s">
        <v>0</v>
      </c>
      <c r="E3" s="1" t="s">
        <v>1</v>
      </c>
      <c r="I3" s="5" t="s">
        <v>4</v>
      </c>
      <c r="J3" s="6">
        <f>SUM(C:C)</f>
        <v>0</v>
      </c>
    </row>
    <row r="4" spans="1:10" x14ac:dyDescent="0.35">
      <c r="A4" s="2" t="s">
        <v>2</v>
      </c>
      <c r="B4" s="2" t="s">
        <v>8</v>
      </c>
      <c r="C4" s="8" t="s">
        <v>3</v>
      </c>
      <c r="E4" s="1" t="s">
        <v>2</v>
      </c>
      <c r="F4" s="1" t="s">
        <v>8</v>
      </c>
      <c r="G4" s="9" t="s">
        <v>3</v>
      </c>
      <c r="I4" s="5" t="s">
        <v>5</v>
      </c>
    </row>
    <row r="5" spans="1:10" x14ac:dyDescent="0.35">
      <c r="A5" s="3"/>
      <c r="B5" t="s">
        <v>44</v>
      </c>
      <c r="E5" s="7"/>
      <c r="I5" s="5" t="s">
        <v>6</v>
      </c>
      <c r="J5" s="6">
        <f>J3 - J4</f>
        <v>0</v>
      </c>
    </row>
    <row r="6" spans="1:10" x14ac:dyDescent="0.35">
      <c r="A6" s="7"/>
      <c r="E6" s="7"/>
      <c r="I6" s="5" t="s">
        <v>7</v>
      </c>
    </row>
    <row r="7" spans="1:10" x14ac:dyDescent="0.35">
      <c r="A7" s="7"/>
      <c r="E7" s="7"/>
      <c r="I7" s="5" t="s">
        <v>13</v>
      </c>
      <c r="J7" s="6">
        <f>J14 -J15</f>
        <v>0</v>
      </c>
    </row>
    <row r="8" spans="1:10" x14ac:dyDescent="0.35">
      <c r="E8" s="7"/>
    </row>
    <row r="9" spans="1:10" x14ac:dyDescent="0.35">
      <c r="E9" s="7"/>
      <c r="I9" s="5" t="s">
        <v>10</v>
      </c>
    </row>
    <row r="10" spans="1:10" x14ac:dyDescent="0.35">
      <c r="I10" s="5" t="s">
        <v>9</v>
      </c>
    </row>
    <row r="12" spans="1:10" x14ac:dyDescent="0.35">
      <c r="I12" s="4" t="s">
        <v>11</v>
      </c>
    </row>
    <row r="13" spans="1:10" x14ac:dyDescent="0.35">
      <c r="I13" s="5" t="s">
        <v>12</v>
      </c>
    </row>
    <row r="14" spans="1:10" x14ac:dyDescent="0.35">
      <c r="I14" s="5" t="s">
        <v>14</v>
      </c>
      <c r="J14" s="6">
        <f>SUMIF(B:B, "Mesada", C:C)</f>
        <v>0</v>
      </c>
    </row>
    <row r="15" spans="1:10" x14ac:dyDescent="0.35">
      <c r="I15" s="5" t="s">
        <v>15</v>
      </c>
      <c r="J15" s="6">
        <f>SUMIF(F:F, "Supermercado", G:G) + SUMIF(F:F, "Operativo", G:G)</f>
        <v>0</v>
      </c>
    </row>
    <row r="16" spans="1:10" x14ac:dyDescent="0.35">
      <c r="I16" s="5" t="s">
        <v>16</v>
      </c>
    </row>
  </sheetData>
  <dataValidations count="2">
    <dataValidation type="list" allowBlank="1" showInputMessage="1" showErrorMessage="1" sqref="F4:F20 B4:B25" xr:uid="{8FFABF0F-F7A9-447C-8130-610E4E7D1E5E}">
      <formula1>"Mesada,Ahorro Inicial,Vivienda,Otros Ingresos,Supermercado,Transporte,Viajes,Ocio,Estudios,Varios,Operativos,Suscripciones"</formula1>
    </dataValidation>
    <dataValidation type="list" allowBlank="1" showInputMessage="1" showErrorMessage="1" sqref="F72:F140" xr:uid="{307A86CB-5407-499F-A0AF-90C28E8EFDD3}">
      <formula1>"Mesada,Ahorro Inicial,Renta,Comida,Transporte,Viajes,Ocio,Estudios,Varios"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D27A1-EB58-4A84-A07B-2FD099D8A1A4}">
  <dimension ref="A2:N21"/>
  <sheetViews>
    <sheetView tabSelected="1" zoomScale="87" workbookViewId="0">
      <selection activeCell="P19" sqref="P19"/>
    </sheetView>
  </sheetViews>
  <sheetFormatPr baseColWidth="10" defaultRowHeight="14.5" x14ac:dyDescent="0.35"/>
  <cols>
    <col min="1" max="1" width="22.81640625" bestFit="1" customWidth="1"/>
  </cols>
  <sheetData>
    <row r="2" spans="1:14" x14ac:dyDescent="0.35">
      <c r="A2" s="6"/>
      <c r="B2" s="6"/>
    </row>
    <row r="3" spans="1:14" x14ac:dyDescent="0.35">
      <c r="A3" s="10" t="s">
        <v>17</v>
      </c>
      <c r="B3" s="10" t="s">
        <v>18</v>
      </c>
      <c r="C3" s="11" t="s">
        <v>19</v>
      </c>
      <c r="D3" s="11" t="s">
        <v>20</v>
      </c>
      <c r="E3" s="11" t="s">
        <v>21</v>
      </c>
      <c r="F3" s="11" t="s">
        <v>22</v>
      </c>
      <c r="G3" s="11" t="s">
        <v>23</v>
      </c>
      <c r="H3" s="11" t="s">
        <v>24</v>
      </c>
      <c r="I3" s="11" t="s">
        <v>25</v>
      </c>
      <c r="J3" s="11" t="s">
        <v>26</v>
      </c>
      <c r="K3" s="11" t="s">
        <v>27</v>
      </c>
      <c r="L3" s="11" t="s">
        <v>28</v>
      </c>
      <c r="M3" s="11" t="s">
        <v>29</v>
      </c>
      <c r="N3" s="11" t="s">
        <v>43</v>
      </c>
    </row>
    <row r="4" spans="1:14" x14ac:dyDescent="0.35">
      <c r="A4" s="12" t="s">
        <v>4</v>
      </c>
      <c r="B4" s="12">
        <f>Enero!J3</f>
        <v>0</v>
      </c>
      <c r="C4" s="13">
        <f>Febrero!J3</f>
        <v>0</v>
      </c>
      <c r="D4" s="13">
        <f>Marzo!J3</f>
        <v>0</v>
      </c>
      <c r="E4" s="13">
        <f>Abril!J3</f>
        <v>0</v>
      </c>
      <c r="F4" s="13">
        <f>Mayo!J3</f>
        <v>0</v>
      </c>
      <c r="G4" s="13">
        <f>Junio!J3</f>
        <v>0</v>
      </c>
      <c r="H4" s="13">
        <f>Julio!J3</f>
        <v>0</v>
      </c>
      <c r="I4" s="13">
        <f>Agosto!J3</f>
        <v>0</v>
      </c>
      <c r="J4" s="13">
        <f>Septiembre!J3</f>
        <v>0</v>
      </c>
      <c r="K4" s="13">
        <f>Octubre!J3</f>
        <v>0</v>
      </c>
      <c r="L4" s="13">
        <f>Noviembre!J3</f>
        <v>0</v>
      </c>
      <c r="M4" s="13">
        <f>Diciembre!J3</f>
        <v>0</v>
      </c>
      <c r="N4" s="13">
        <f>SUM(B4:M4)</f>
        <v>0</v>
      </c>
    </row>
    <row r="5" spans="1:14" x14ac:dyDescent="0.35">
      <c r="A5" s="12" t="s">
        <v>5</v>
      </c>
      <c r="B5" s="12">
        <f>Enero!J4</f>
        <v>0</v>
      </c>
      <c r="C5" s="12">
        <f>Febrero!J4</f>
        <v>0</v>
      </c>
      <c r="D5" s="12">
        <f>Marzo!J4</f>
        <v>0</v>
      </c>
      <c r="E5" s="12">
        <f>Abril!J4</f>
        <v>0</v>
      </c>
      <c r="F5" s="12">
        <f>Mayo!J4</f>
        <v>0</v>
      </c>
      <c r="G5" s="12">
        <f>Junio!J4</f>
        <v>0</v>
      </c>
      <c r="H5" s="12">
        <f>Julio!J4</f>
        <v>0</v>
      </c>
      <c r="I5" s="12">
        <f>Agosto!J4</f>
        <v>0</v>
      </c>
      <c r="J5" s="12">
        <f>Septiembre!J4</f>
        <v>0</v>
      </c>
      <c r="K5" s="12">
        <f>Octubre!J4</f>
        <v>0</v>
      </c>
      <c r="L5" s="12">
        <f>Noviembre!J4</f>
        <v>0</v>
      </c>
      <c r="M5" s="12">
        <f>Diciembre!J4</f>
        <v>0</v>
      </c>
      <c r="N5" s="13">
        <f>SUM(B5:M5)</f>
        <v>0</v>
      </c>
    </row>
    <row r="6" spans="1:14" x14ac:dyDescent="0.35">
      <c r="A6" s="12" t="s">
        <v>30</v>
      </c>
      <c r="B6" s="12">
        <f>B4-B5</f>
        <v>0</v>
      </c>
      <c r="C6" s="12">
        <f t="shared" ref="C6:M6" si="0">C4-C5</f>
        <v>0</v>
      </c>
      <c r="D6" s="12">
        <f t="shared" si="0"/>
        <v>0</v>
      </c>
      <c r="E6" s="12">
        <f t="shared" si="0"/>
        <v>0</v>
      </c>
      <c r="F6" s="12">
        <f t="shared" si="0"/>
        <v>0</v>
      </c>
      <c r="G6" s="12">
        <f t="shared" si="0"/>
        <v>0</v>
      </c>
      <c r="H6" s="12">
        <f t="shared" si="0"/>
        <v>0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3">
        <f>SUM(B6:M6)</f>
        <v>0</v>
      </c>
    </row>
    <row r="7" spans="1:14" x14ac:dyDescent="0.35">
      <c r="A7" s="12" t="s">
        <v>31</v>
      </c>
      <c r="B7" s="14">
        <f>IF(B6&gt;0,B6/B4,0)</f>
        <v>0</v>
      </c>
      <c r="C7" s="14">
        <f t="shared" ref="C7:M7" si="1">IF(C6&gt;0,C6/C4,0)</f>
        <v>0</v>
      </c>
      <c r="D7" s="14">
        <f t="shared" si="1"/>
        <v>0</v>
      </c>
      <c r="E7" s="14">
        <f t="shared" si="1"/>
        <v>0</v>
      </c>
      <c r="F7" s="14">
        <f t="shared" si="1"/>
        <v>0</v>
      </c>
      <c r="G7" s="14">
        <f t="shared" si="1"/>
        <v>0</v>
      </c>
      <c r="H7" s="14">
        <f t="shared" si="1"/>
        <v>0</v>
      </c>
      <c r="I7" s="14">
        <f t="shared" si="1"/>
        <v>0</v>
      </c>
      <c r="J7" s="14">
        <f t="shared" si="1"/>
        <v>0</v>
      </c>
      <c r="K7" s="14">
        <f t="shared" si="1"/>
        <v>0</v>
      </c>
      <c r="L7" s="14">
        <f t="shared" si="1"/>
        <v>0</v>
      </c>
      <c r="M7" s="14">
        <f t="shared" si="1"/>
        <v>0</v>
      </c>
      <c r="N7" s="15">
        <f>AVERAGE(B7:M7)</f>
        <v>0</v>
      </c>
    </row>
    <row r="10" spans="1:14" x14ac:dyDescent="0.35">
      <c r="A10" s="10" t="s">
        <v>44</v>
      </c>
      <c r="B10" s="16">
        <f ca="1">SUMIF(INDIRECT("'"&amp;B$3&amp;"'!F:F"), $A10, INDIRECT("'"&amp;B$3&amp;"'!G:G"))</f>
        <v>0</v>
      </c>
      <c r="C10" s="16">
        <f t="shared" ref="C10:N10" ca="1" si="2">SUMIF(INDIRECT("'"&amp;C$3&amp;"'!F:F"), $A10, INDIRECT("'"&amp;C$3&amp;"'!G:G"))</f>
        <v>0</v>
      </c>
      <c r="D10" s="16">
        <f t="shared" ca="1" si="2"/>
        <v>0</v>
      </c>
      <c r="E10" s="16">
        <f t="shared" ca="1" si="2"/>
        <v>0</v>
      </c>
      <c r="F10" s="16">
        <f t="shared" ca="1" si="2"/>
        <v>0</v>
      </c>
      <c r="G10" s="16">
        <f t="shared" ca="1" si="2"/>
        <v>0</v>
      </c>
      <c r="H10" s="16">
        <f t="shared" ca="1" si="2"/>
        <v>0</v>
      </c>
      <c r="I10" s="16">
        <f t="shared" ca="1" si="2"/>
        <v>0</v>
      </c>
      <c r="J10" s="16">
        <f t="shared" ca="1" si="2"/>
        <v>0</v>
      </c>
      <c r="K10" s="16">
        <f t="shared" ca="1" si="2"/>
        <v>0</v>
      </c>
      <c r="L10" s="16">
        <f t="shared" ca="1" si="2"/>
        <v>0</v>
      </c>
      <c r="M10" s="16">
        <f t="shared" ca="1" si="2"/>
        <v>0</v>
      </c>
      <c r="N10" s="16">
        <f ca="1">SUM(B10:M10)</f>
        <v>0</v>
      </c>
    </row>
    <row r="11" spans="1:14" x14ac:dyDescent="0.35">
      <c r="A11" s="10" t="s">
        <v>32</v>
      </c>
      <c r="B11" s="16">
        <f t="shared" ref="B11:N21" ca="1" si="3">SUMIF(INDIRECT("'"&amp;B$3&amp;"'!F:F"), $A11, INDIRECT("'"&amp;B$3&amp;"'!G:G"))</f>
        <v>0</v>
      </c>
      <c r="C11" s="16">
        <f t="shared" ca="1" si="3"/>
        <v>0</v>
      </c>
      <c r="D11" s="16">
        <f t="shared" ca="1" si="3"/>
        <v>0</v>
      </c>
      <c r="E11" s="16">
        <f t="shared" ca="1" si="3"/>
        <v>0</v>
      </c>
      <c r="F11" s="16">
        <f t="shared" ca="1" si="3"/>
        <v>0</v>
      </c>
      <c r="G11" s="16">
        <f t="shared" ca="1" si="3"/>
        <v>0</v>
      </c>
      <c r="H11" s="16">
        <f t="shared" ca="1" si="3"/>
        <v>0</v>
      </c>
      <c r="I11" s="16">
        <f t="shared" ca="1" si="3"/>
        <v>0</v>
      </c>
      <c r="J11" s="16">
        <f t="shared" ca="1" si="3"/>
        <v>0</v>
      </c>
      <c r="K11" s="16">
        <f t="shared" ca="1" si="3"/>
        <v>0</v>
      </c>
      <c r="L11" s="16">
        <f t="shared" ca="1" si="3"/>
        <v>0</v>
      </c>
      <c r="M11" s="16">
        <f t="shared" ca="1" si="3"/>
        <v>0</v>
      </c>
      <c r="N11" s="16">
        <f ca="1">SUM(B11:M11)</f>
        <v>0</v>
      </c>
    </row>
    <row r="12" spans="1:14" x14ac:dyDescent="0.35">
      <c r="A12" s="10" t="s">
        <v>33</v>
      </c>
      <c r="B12" s="16">
        <f t="shared" ca="1" si="3"/>
        <v>0</v>
      </c>
      <c r="C12" s="16">
        <f t="shared" ca="1" si="3"/>
        <v>0</v>
      </c>
      <c r="D12" s="16">
        <f t="shared" ca="1" si="3"/>
        <v>0</v>
      </c>
      <c r="E12" s="16">
        <f t="shared" ca="1" si="3"/>
        <v>0</v>
      </c>
      <c r="F12" s="16">
        <f t="shared" ca="1" si="3"/>
        <v>0</v>
      </c>
      <c r="G12" s="16">
        <f t="shared" ca="1" si="3"/>
        <v>0</v>
      </c>
      <c r="H12" s="16">
        <f t="shared" ca="1" si="3"/>
        <v>0</v>
      </c>
      <c r="I12" s="16">
        <f t="shared" ca="1" si="3"/>
        <v>0</v>
      </c>
      <c r="J12" s="16">
        <f t="shared" ca="1" si="3"/>
        <v>0</v>
      </c>
      <c r="K12" s="16">
        <f t="shared" ca="1" si="3"/>
        <v>0</v>
      </c>
      <c r="L12" s="16">
        <f t="shared" ca="1" si="3"/>
        <v>0</v>
      </c>
      <c r="M12" s="16">
        <f t="shared" ca="1" si="3"/>
        <v>0</v>
      </c>
      <c r="N12" s="16">
        <f t="shared" ref="N11:N21" ca="1" si="4">SUM(B12:M12)</f>
        <v>0</v>
      </c>
    </row>
    <row r="13" spans="1:14" x14ac:dyDescent="0.35">
      <c r="A13" s="10" t="s">
        <v>34</v>
      </c>
      <c r="B13" s="16">
        <f t="shared" ca="1" si="3"/>
        <v>0</v>
      </c>
      <c r="C13" s="16">
        <f t="shared" ca="1" si="3"/>
        <v>0</v>
      </c>
      <c r="D13" s="16">
        <f t="shared" ca="1" si="3"/>
        <v>0</v>
      </c>
      <c r="E13" s="16">
        <f t="shared" ca="1" si="3"/>
        <v>0</v>
      </c>
      <c r="F13" s="16">
        <f t="shared" ca="1" si="3"/>
        <v>0</v>
      </c>
      <c r="G13" s="16">
        <f t="shared" ca="1" si="3"/>
        <v>0</v>
      </c>
      <c r="H13" s="16">
        <f t="shared" ca="1" si="3"/>
        <v>0</v>
      </c>
      <c r="I13" s="16">
        <f t="shared" ca="1" si="3"/>
        <v>0</v>
      </c>
      <c r="J13" s="16">
        <f t="shared" ca="1" si="3"/>
        <v>0</v>
      </c>
      <c r="K13" s="16">
        <f t="shared" ca="1" si="3"/>
        <v>0</v>
      </c>
      <c r="L13" s="16">
        <f t="shared" ca="1" si="3"/>
        <v>0</v>
      </c>
      <c r="M13" s="16">
        <f t="shared" ca="1" si="3"/>
        <v>0</v>
      </c>
      <c r="N13" s="16">
        <f t="shared" ca="1" si="4"/>
        <v>0</v>
      </c>
    </row>
    <row r="14" spans="1:14" x14ac:dyDescent="0.35">
      <c r="A14" s="10" t="s">
        <v>35</v>
      </c>
      <c r="B14" s="16">
        <f t="shared" ca="1" si="3"/>
        <v>0</v>
      </c>
      <c r="C14" s="16">
        <f t="shared" ca="1" si="3"/>
        <v>0</v>
      </c>
      <c r="D14" s="16">
        <f t="shared" ca="1" si="3"/>
        <v>0</v>
      </c>
      <c r="E14" s="16">
        <f t="shared" ca="1" si="3"/>
        <v>0</v>
      </c>
      <c r="F14" s="16">
        <f t="shared" ca="1" si="3"/>
        <v>0</v>
      </c>
      <c r="G14" s="16">
        <f t="shared" ca="1" si="3"/>
        <v>0</v>
      </c>
      <c r="H14" s="16">
        <f t="shared" ca="1" si="3"/>
        <v>0</v>
      </c>
      <c r="I14" s="16">
        <f t="shared" ca="1" si="3"/>
        <v>0</v>
      </c>
      <c r="J14" s="16">
        <f t="shared" ca="1" si="3"/>
        <v>0</v>
      </c>
      <c r="K14" s="16">
        <f t="shared" ca="1" si="3"/>
        <v>0</v>
      </c>
      <c r="L14" s="16">
        <f t="shared" ca="1" si="3"/>
        <v>0</v>
      </c>
      <c r="M14" s="16">
        <f t="shared" ca="1" si="3"/>
        <v>0</v>
      </c>
      <c r="N14" s="16">
        <f t="shared" ca="1" si="4"/>
        <v>0</v>
      </c>
    </row>
    <row r="15" spans="1:14" x14ac:dyDescent="0.35">
      <c r="A15" s="10" t="s">
        <v>36</v>
      </c>
      <c r="B15" s="16">
        <f t="shared" ca="1" si="3"/>
        <v>0</v>
      </c>
      <c r="C15" s="16">
        <f t="shared" ca="1" si="3"/>
        <v>0</v>
      </c>
      <c r="D15" s="16">
        <f t="shared" ca="1" si="3"/>
        <v>0</v>
      </c>
      <c r="E15" s="16">
        <f t="shared" ca="1" si="3"/>
        <v>0</v>
      </c>
      <c r="F15" s="16">
        <f t="shared" ca="1" si="3"/>
        <v>0</v>
      </c>
      <c r="G15" s="16">
        <f t="shared" ca="1" si="3"/>
        <v>0</v>
      </c>
      <c r="H15" s="16">
        <f t="shared" ca="1" si="3"/>
        <v>0</v>
      </c>
      <c r="I15" s="16">
        <f t="shared" ca="1" si="3"/>
        <v>0</v>
      </c>
      <c r="J15" s="16">
        <f t="shared" ca="1" si="3"/>
        <v>0</v>
      </c>
      <c r="K15" s="16">
        <f t="shared" ca="1" si="3"/>
        <v>0</v>
      </c>
      <c r="L15" s="16">
        <f t="shared" ca="1" si="3"/>
        <v>0</v>
      </c>
      <c r="M15" s="16">
        <f t="shared" ca="1" si="3"/>
        <v>0</v>
      </c>
      <c r="N15" s="16">
        <f t="shared" ca="1" si="4"/>
        <v>0</v>
      </c>
    </row>
    <row r="16" spans="1:14" x14ac:dyDescent="0.35">
      <c r="A16" s="10" t="s">
        <v>37</v>
      </c>
      <c r="B16" s="16">
        <f t="shared" ca="1" si="3"/>
        <v>0</v>
      </c>
      <c r="C16" s="16">
        <f t="shared" ca="1" si="3"/>
        <v>0</v>
      </c>
      <c r="D16" s="16">
        <f t="shared" ca="1" si="3"/>
        <v>0</v>
      </c>
      <c r="E16" s="16">
        <f t="shared" ca="1" si="3"/>
        <v>0</v>
      </c>
      <c r="F16" s="16">
        <f t="shared" ca="1" si="3"/>
        <v>0</v>
      </c>
      <c r="G16" s="16">
        <f t="shared" ca="1" si="3"/>
        <v>0</v>
      </c>
      <c r="H16" s="16">
        <f t="shared" ca="1" si="3"/>
        <v>0</v>
      </c>
      <c r="I16" s="16">
        <f t="shared" ca="1" si="3"/>
        <v>0</v>
      </c>
      <c r="J16" s="16">
        <f t="shared" ca="1" si="3"/>
        <v>0</v>
      </c>
      <c r="K16" s="16">
        <f t="shared" ca="1" si="3"/>
        <v>0</v>
      </c>
      <c r="L16" s="16">
        <f t="shared" ca="1" si="3"/>
        <v>0</v>
      </c>
      <c r="M16" s="16">
        <f t="shared" ca="1" si="3"/>
        <v>0</v>
      </c>
      <c r="N16" s="16">
        <f t="shared" ca="1" si="4"/>
        <v>0</v>
      </c>
    </row>
    <row r="17" spans="1:14" x14ac:dyDescent="0.35">
      <c r="A17" s="10" t="s">
        <v>38</v>
      </c>
      <c r="B17" s="16">
        <f t="shared" ca="1" si="3"/>
        <v>0</v>
      </c>
      <c r="C17" s="16">
        <f t="shared" ca="1" si="3"/>
        <v>0</v>
      </c>
      <c r="D17" s="16">
        <f t="shared" ca="1" si="3"/>
        <v>0</v>
      </c>
      <c r="E17" s="16">
        <f t="shared" ca="1" si="3"/>
        <v>0</v>
      </c>
      <c r="F17" s="16">
        <f t="shared" ca="1" si="3"/>
        <v>0</v>
      </c>
      <c r="G17" s="16">
        <f t="shared" ca="1" si="3"/>
        <v>0</v>
      </c>
      <c r="H17" s="16">
        <f t="shared" ca="1" si="3"/>
        <v>0</v>
      </c>
      <c r="I17" s="16">
        <f t="shared" ca="1" si="3"/>
        <v>0</v>
      </c>
      <c r="J17" s="16">
        <f t="shared" ca="1" si="3"/>
        <v>0</v>
      </c>
      <c r="K17" s="16">
        <f t="shared" ca="1" si="3"/>
        <v>0</v>
      </c>
      <c r="L17" s="16">
        <f t="shared" ca="1" si="3"/>
        <v>0</v>
      </c>
      <c r="M17" s="16">
        <f t="shared" ca="1" si="3"/>
        <v>0</v>
      </c>
      <c r="N17" s="16">
        <f t="shared" ca="1" si="4"/>
        <v>0</v>
      </c>
    </row>
    <row r="18" spans="1:14" x14ac:dyDescent="0.35">
      <c r="A18" s="10" t="s">
        <v>39</v>
      </c>
      <c r="B18" s="16">
        <f t="shared" ca="1" si="3"/>
        <v>0</v>
      </c>
      <c r="C18" s="16">
        <f t="shared" ca="1" si="3"/>
        <v>0</v>
      </c>
      <c r="D18" s="16">
        <f t="shared" ca="1" si="3"/>
        <v>0</v>
      </c>
      <c r="E18" s="16">
        <f t="shared" ca="1" si="3"/>
        <v>0</v>
      </c>
      <c r="F18" s="16">
        <f t="shared" ca="1" si="3"/>
        <v>0</v>
      </c>
      <c r="G18" s="16">
        <f t="shared" ca="1" si="3"/>
        <v>0</v>
      </c>
      <c r="H18" s="16">
        <f t="shared" ca="1" si="3"/>
        <v>0</v>
      </c>
      <c r="I18" s="16">
        <f t="shared" ca="1" si="3"/>
        <v>0</v>
      </c>
      <c r="J18" s="16">
        <f t="shared" ca="1" si="3"/>
        <v>0</v>
      </c>
      <c r="K18" s="16">
        <f t="shared" ca="1" si="3"/>
        <v>0</v>
      </c>
      <c r="L18" s="16">
        <f t="shared" ca="1" si="3"/>
        <v>0</v>
      </c>
      <c r="M18" s="16">
        <f t="shared" ca="1" si="3"/>
        <v>0</v>
      </c>
      <c r="N18" s="16">
        <f t="shared" ca="1" si="4"/>
        <v>0</v>
      </c>
    </row>
    <row r="19" spans="1:14" x14ac:dyDescent="0.35">
      <c r="A19" s="10" t="s">
        <v>40</v>
      </c>
      <c r="B19" s="16">
        <f t="shared" ca="1" si="3"/>
        <v>0</v>
      </c>
      <c r="C19" s="16">
        <f t="shared" ca="1" si="3"/>
        <v>0</v>
      </c>
      <c r="D19" s="16">
        <f t="shared" ca="1" si="3"/>
        <v>0</v>
      </c>
      <c r="E19" s="16">
        <f t="shared" ca="1" si="3"/>
        <v>0</v>
      </c>
      <c r="F19" s="16">
        <f t="shared" ca="1" si="3"/>
        <v>0</v>
      </c>
      <c r="G19" s="16">
        <f t="shared" ca="1" si="3"/>
        <v>0</v>
      </c>
      <c r="H19" s="16">
        <f t="shared" ca="1" si="3"/>
        <v>0</v>
      </c>
      <c r="I19" s="16">
        <f t="shared" ca="1" si="3"/>
        <v>0</v>
      </c>
      <c r="J19" s="16">
        <f t="shared" ca="1" si="3"/>
        <v>0</v>
      </c>
      <c r="K19" s="16">
        <f t="shared" ca="1" si="3"/>
        <v>0</v>
      </c>
      <c r="L19" s="16">
        <f t="shared" ca="1" si="3"/>
        <v>0</v>
      </c>
      <c r="M19" s="16">
        <f t="shared" ca="1" si="3"/>
        <v>0</v>
      </c>
      <c r="N19" s="16">
        <f t="shared" ca="1" si="4"/>
        <v>0</v>
      </c>
    </row>
    <row r="20" spans="1:14" x14ac:dyDescent="0.35">
      <c r="A20" s="10" t="s">
        <v>41</v>
      </c>
      <c r="B20" s="16">
        <f t="shared" ca="1" si="3"/>
        <v>0</v>
      </c>
      <c r="C20" s="16">
        <f t="shared" ca="1" si="3"/>
        <v>0</v>
      </c>
      <c r="D20" s="16">
        <f t="shared" ca="1" si="3"/>
        <v>0</v>
      </c>
      <c r="E20" s="16">
        <f t="shared" ca="1" si="3"/>
        <v>0</v>
      </c>
      <c r="F20" s="16">
        <f t="shared" ca="1" si="3"/>
        <v>0</v>
      </c>
      <c r="G20" s="16">
        <f t="shared" ca="1" si="3"/>
        <v>0</v>
      </c>
      <c r="H20" s="16">
        <f t="shared" ca="1" si="3"/>
        <v>0</v>
      </c>
      <c r="I20" s="16">
        <f t="shared" ca="1" si="3"/>
        <v>0</v>
      </c>
      <c r="J20" s="16">
        <f t="shared" ca="1" si="3"/>
        <v>0</v>
      </c>
      <c r="K20" s="16">
        <f t="shared" ca="1" si="3"/>
        <v>0</v>
      </c>
      <c r="L20" s="16">
        <f t="shared" ca="1" si="3"/>
        <v>0</v>
      </c>
      <c r="M20" s="16">
        <f t="shared" ca="1" si="3"/>
        <v>0</v>
      </c>
      <c r="N20" s="16">
        <f t="shared" ca="1" si="4"/>
        <v>0</v>
      </c>
    </row>
    <row r="21" spans="1:14" x14ac:dyDescent="0.35">
      <c r="A21" s="10" t="s">
        <v>42</v>
      </c>
      <c r="B21" s="16">
        <f t="shared" ca="1" si="3"/>
        <v>0</v>
      </c>
      <c r="C21" s="16">
        <f t="shared" ca="1" si="3"/>
        <v>0</v>
      </c>
      <c r="D21" s="16">
        <f t="shared" ca="1" si="3"/>
        <v>0</v>
      </c>
      <c r="E21" s="16">
        <f t="shared" ca="1" si="3"/>
        <v>0</v>
      </c>
      <c r="F21" s="16">
        <f t="shared" ca="1" si="3"/>
        <v>0</v>
      </c>
      <c r="G21" s="16">
        <f t="shared" ca="1" si="3"/>
        <v>0</v>
      </c>
      <c r="H21" s="16">
        <f t="shared" ca="1" si="3"/>
        <v>0</v>
      </c>
      <c r="I21" s="16">
        <f t="shared" ca="1" si="3"/>
        <v>0</v>
      </c>
      <c r="J21" s="16">
        <f t="shared" ca="1" si="3"/>
        <v>0</v>
      </c>
      <c r="K21" s="16">
        <f t="shared" ca="1" si="3"/>
        <v>0</v>
      </c>
      <c r="L21" s="16">
        <f t="shared" ca="1" si="3"/>
        <v>0</v>
      </c>
      <c r="M21" s="16">
        <f t="shared" ca="1" si="3"/>
        <v>0</v>
      </c>
      <c r="N21" s="16">
        <f t="shared" ca="1" si="4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96CE1-81C9-43E5-992D-7603CB81C513}">
  <dimension ref="A3:J16"/>
  <sheetViews>
    <sheetView zoomScale="93" workbookViewId="0">
      <selection activeCell="B4" activeCellId="1" sqref="F4:F20 B4:B25"/>
    </sheetView>
  </sheetViews>
  <sheetFormatPr baseColWidth="10" defaultRowHeight="14.5" x14ac:dyDescent="0.35"/>
  <cols>
    <col min="3" max="3" width="10.90625" style="6"/>
    <col min="7" max="7" width="10.90625" style="6"/>
    <col min="9" max="9" width="26.81640625" bestFit="1" customWidth="1"/>
    <col min="10" max="10" width="18.26953125" style="6" bestFit="1" customWidth="1"/>
  </cols>
  <sheetData>
    <row r="3" spans="1:10" x14ac:dyDescent="0.35">
      <c r="A3" s="2" t="s">
        <v>0</v>
      </c>
      <c r="E3" s="1" t="s">
        <v>1</v>
      </c>
      <c r="I3" s="5" t="s">
        <v>4</v>
      </c>
      <c r="J3" s="6">
        <f>SUM(C:C)</f>
        <v>0</v>
      </c>
    </row>
    <row r="4" spans="1:10" x14ac:dyDescent="0.35">
      <c r="A4" s="2" t="s">
        <v>2</v>
      </c>
      <c r="B4" s="2" t="s">
        <v>8</v>
      </c>
      <c r="C4" s="8" t="s">
        <v>3</v>
      </c>
      <c r="E4" s="1" t="s">
        <v>2</v>
      </c>
      <c r="F4" s="1" t="s">
        <v>8</v>
      </c>
      <c r="G4" s="9" t="s">
        <v>3</v>
      </c>
      <c r="I4" s="5" t="s">
        <v>5</v>
      </c>
    </row>
    <row r="5" spans="1:10" x14ac:dyDescent="0.35">
      <c r="A5" s="3"/>
      <c r="E5" s="7"/>
      <c r="I5" s="5" t="s">
        <v>6</v>
      </c>
      <c r="J5" s="6">
        <f>J3 - J4</f>
        <v>0</v>
      </c>
    </row>
    <row r="6" spans="1:10" x14ac:dyDescent="0.35">
      <c r="A6" s="7"/>
      <c r="E6" s="7"/>
      <c r="I6" s="5" t="s">
        <v>7</v>
      </c>
    </row>
    <row r="7" spans="1:10" x14ac:dyDescent="0.35">
      <c r="A7" s="7"/>
      <c r="E7" s="7"/>
      <c r="I7" s="5" t="s">
        <v>13</v>
      </c>
      <c r="J7" s="6">
        <f>J14 -J15</f>
        <v>0</v>
      </c>
    </row>
    <row r="8" spans="1:10" x14ac:dyDescent="0.35">
      <c r="E8" s="7"/>
    </row>
    <row r="9" spans="1:10" x14ac:dyDescent="0.35">
      <c r="E9" s="7"/>
      <c r="I9" s="5" t="s">
        <v>10</v>
      </c>
    </row>
    <row r="10" spans="1:10" x14ac:dyDescent="0.35">
      <c r="I10" s="5" t="s">
        <v>9</v>
      </c>
    </row>
    <row r="12" spans="1:10" x14ac:dyDescent="0.35">
      <c r="I12" s="4" t="s">
        <v>11</v>
      </c>
    </row>
    <row r="13" spans="1:10" x14ac:dyDescent="0.35">
      <c r="I13" s="5" t="s">
        <v>12</v>
      </c>
    </row>
    <row r="14" spans="1:10" x14ac:dyDescent="0.35">
      <c r="I14" s="5" t="s">
        <v>14</v>
      </c>
      <c r="J14" s="6">
        <f>SUMIF(B:B, "Mesada", C:C)</f>
        <v>0</v>
      </c>
    </row>
    <row r="15" spans="1:10" x14ac:dyDescent="0.35">
      <c r="I15" s="5" t="s">
        <v>15</v>
      </c>
      <c r="J15" s="6">
        <f>SUMIF(F:F, "Supermercado", G:G) + SUMIF(F:F, "Operativo", G:G)</f>
        <v>0</v>
      </c>
    </row>
    <row r="16" spans="1:10" x14ac:dyDescent="0.35">
      <c r="I16" s="5" t="s">
        <v>16</v>
      </c>
    </row>
  </sheetData>
  <dataValidations count="2">
    <dataValidation type="list" allowBlank="1" showInputMessage="1" showErrorMessage="1" sqref="F4:F20 B4:B25" xr:uid="{B04D961D-0351-4224-BEFB-718414F0C9AF}">
      <formula1>"Mesada,Ahorro Inicial,Vivienda,Otros Ingresos,Supermercado,Transporte,Viajes,Ocio,Estudios,Varios,Operativos,Suscripciones"</formula1>
    </dataValidation>
    <dataValidation type="list" allowBlank="1" showInputMessage="1" showErrorMessage="1" sqref="F72:F140" xr:uid="{F7B63A2B-4DDC-4AC7-BF3C-6A4EF3901637}">
      <formula1>"Mesada,Ahorro Inicial,Renta,Comida,Transporte,Viajes,Ocio,Estudios,Varios"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D7340-2220-408E-B07B-F1034868C412}">
  <dimension ref="A3:J16"/>
  <sheetViews>
    <sheetView zoomScale="93" workbookViewId="0">
      <selection activeCell="B4" activeCellId="1" sqref="F4:F20 B4:B25"/>
    </sheetView>
  </sheetViews>
  <sheetFormatPr baseColWidth="10" defaultRowHeight="14.5" x14ac:dyDescent="0.35"/>
  <cols>
    <col min="3" max="3" width="10.90625" style="6"/>
    <col min="7" max="7" width="10.90625" style="6"/>
    <col min="9" max="9" width="26.81640625" bestFit="1" customWidth="1"/>
    <col min="10" max="10" width="18.26953125" style="6" bestFit="1" customWidth="1"/>
  </cols>
  <sheetData>
    <row r="3" spans="1:10" x14ac:dyDescent="0.35">
      <c r="A3" s="2" t="s">
        <v>0</v>
      </c>
      <c r="E3" s="1" t="s">
        <v>1</v>
      </c>
      <c r="I3" s="5" t="s">
        <v>4</v>
      </c>
      <c r="J3" s="6">
        <f>SUM(C:C)</f>
        <v>0</v>
      </c>
    </row>
    <row r="4" spans="1:10" x14ac:dyDescent="0.35">
      <c r="A4" s="2" t="s">
        <v>2</v>
      </c>
      <c r="B4" s="2" t="s">
        <v>8</v>
      </c>
      <c r="C4" s="8" t="s">
        <v>3</v>
      </c>
      <c r="E4" s="1" t="s">
        <v>2</v>
      </c>
      <c r="F4" s="1" t="s">
        <v>8</v>
      </c>
      <c r="G4" s="9" t="s">
        <v>3</v>
      </c>
      <c r="I4" s="5" t="s">
        <v>5</v>
      </c>
    </row>
    <row r="5" spans="1:10" x14ac:dyDescent="0.35">
      <c r="A5" s="3"/>
      <c r="E5" s="7"/>
      <c r="I5" s="5" t="s">
        <v>6</v>
      </c>
      <c r="J5" s="6">
        <f>J3 - J4</f>
        <v>0</v>
      </c>
    </row>
    <row r="6" spans="1:10" x14ac:dyDescent="0.35">
      <c r="A6" s="7"/>
      <c r="E6" s="7"/>
      <c r="I6" s="5" t="s">
        <v>7</v>
      </c>
    </row>
    <row r="7" spans="1:10" x14ac:dyDescent="0.35">
      <c r="A7" s="7"/>
      <c r="E7" s="7"/>
      <c r="I7" s="5" t="s">
        <v>13</v>
      </c>
      <c r="J7" s="6">
        <f>J14 -J15</f>
        <v>0</v>
      </c>
    </row>
    <row r="8" spans="1:10" x14ac:dyDescent="0.35">
      <c r="E8" s="7"/>
    </row>
    <row r="9" spans="1:10" x14ac:dyDescent="0.35">
      <c r="E9" s="7"/>
      <c r="I9" s="5" t="s">
        <v>10</v>
      </c>
    </row>
    <row r="10" spans="1:10" x14ac:dyDescent="0.35">
      <c r="I10" s="5" t="s">
        <v>9</v>
      </c>
    </row>
    <row r="12" spans="1:10" x14ac:dyDescent="0.35">
      <c r="I12" s="4" t="s">
        <v>11</v>
      </c>
    </row>
    <row r="13" spans="1:10" x14ac:dyDescent="0.35">
      <c r="I13" s="5" t="s">
        <v>12</v>
      </c>
    </row>
    <row r="14" spans="1:10" x14ac:dyDescent="0.35">
      <c r="I14" s="5" t="s">
        <v>14</v>
      </c>
      <c r="J14" s="6">
        <f>SUMIF(B:B, "Mesada", C:C)</f>
        <v>0</v>
      </c>
    </row>
    <row r="15" spans="1:10" x14ac:dyDescent="0.35">
      <c r="I15" s="5" t="s">
        <v>15</v>
      </c>
      <c r="J15" s="6">
        <f>SUMIF(F:F, "Supermercado", G:G) + SUMIF(F:F, "Operativo", G:G)</f>
        <v>0</v>
      </c>
    </row>
    <row r="16" spans="1:10" x14ac:dyDescent="0.35">
      <c r="I16" s="5" t="s">
        <v>16</v>
      </c>
    </row>
  </sheetData>
  <dataValidations count="2">
    <dataValidation type="list" allowBlank="1" showInputMessage="1" showErrorMessage="1" sqref="F72:F140" xr:uid="{7D2E9126-3E14-41DA-A849-A501D45356DB}">
      <formula1>"Mesada,Ahorro Inicial,Renta,Comida,Transporte,Viajes,Ocio,Estudios,Varios"</formula1>
    </dataValidation>
    <dataValidation type="list" allowBlank="1" showInputMessage="1" showErrorMessage="1" sqref="F4:F20 B4:B25" xr:uid="{7E872C95-9521-4422-A397-56BF32CE9B25}">
      <formula1>"Mesada,Ahorro Inicial,Vivienda,Otros Ingresos,Supermercado,Transporte,Viajes,Ocio,Estudios,Varios,Operativos,Suscripciones"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BD59-AED7-4804-BABA-E1E61A566B29}">
  <dimension ref="A3:J16"/>
  <sheetViews>
    <sheetView zoomScale="93" workbookViewId="0">
      <selection activeCell="B4" activeCellId="1" sqref="F4:F20 B4:B25"/>
    </sheetView>
  </sheetViews>
  <sheetFormatPr baseColWidth="10" defaultRowHeight="14.5" x14ac:dyDescent="0.35"/>
  <cols>
    <col min="3" max="3" width="10.90625" style="6"/>
    <col min="7" max="7" width="10.90625" style="6"/>
    <col min="9" max="9" width="26.81640625" bestFit="1" customWidth="1"/>
    <col min="10" max="10" width="18.26953125" style="6" bestFit="1" customWidth="1"/>
  </cols>
  <sheetData>
    <row r="3" spans="1:10" x14ac:dyDescent="0.35">
      <c r="A3" s="2" t="s">
        <v>0</v>
      </c>
      <c r="E3" s="1" t="s">
        <v>1</v>
      </c>
      <c r="I3" s="5" t="s">
        <v>4</v>
      </c>
      <c r="J3" s="6">
        <f>SUM(C:C)</f>
        <v>0</v>
      </c>
    </row>
    <row r="4" spans="1:10" x14ac:dyDescent="0.35">
      <c r="A4" s="2" t="s">
        <v>2</v>
      </c>
      <c r="B4" s="2" t="s">
        <v>8</v>
      </c>
      <c r="C4" s="8" t="s">
        <v>3</v>
      </c>
      <c r="E4" s="1" t="s">
        <v>2</v>
      </c>
      <c r="F4" s="1" t="s">
        <v>8</v>
      </c>
      <c r="G4" s="9" t="s">
        <v>3</v>
      </c>
      <c r="I4" s="5" t="s">
        <v>5</v>
      </c>
    </row>
    <row r="5" spans="1:10" x14ac:dyDescent="0.35">
      <c r="A5" s="3"/>
      <c r="E5" s="7"/>
      <c r="I5" s="5" t="s">
        <v>6</v>
      </c>
      <c r="J5" s="6">
        <f>J3 - J4</f>
        <v>0</v>
      </c>
    </row>
    <row r="6" spans="1:10" x14ac:dyDescent="0.35">
      <c r="A6" s="7"/>
      <c r="E6" s="7"/>
      <c r="I6" s="5" t="s">
        <v>7</v>
      </c>
    </row>
    <row r="7" spans="1:10" x14ac:dyDescent="0.35">
      <c r="A7" s="7"/>
      <c r="E7" s="7"/>
      <c r="I7" s="5" t="s">
        <v>13</v>
      </c>
      <c r="J7" s="6">
        <f>J14 -J15</f>
        <v>0</v>
      </c>
    </row>
    <row r="8" spans="1:10" x14ac:dyDescent="0.35">
      <c r="E8" s="7"/>
    </row>
    <row r="9" spans="1:10" x14ac:dyDescent="0.35">
      <c r="E9" s="7"/>
      <c r="I9" s="5" t="s">
        <v>10</v>
      </c>
    </row>
    <row r="10" spans="1:10" x14ac:dyDescent="0.35">
      <c r="I10" s="5" t="s">
        <v>9</v>
      </c>
    </row>
    <row r="12" spans="1:10" x14ac:dyDescent="0.35">
      <c r="I12" s="4" t="s">
        <v>11</v>
      </c>
    </row>
    <row r="13" spans="1:10" x14ac:dyDescent="0.35">
      <c r="I13" s="5" t="s">
        <v>12</v>
      </c>
    </row>
    <row r="14" spans="1:10" x14ac:dyDescent="0.35">
      <c r="I14" s="5" t="s">
        <v>14</v>
      </c>
      <c r="J14" s="6">
        <f>SUMIF(B:B, "Mesada", C:C)</f>
        <v>0</v>
      </c>
    </row>
    <row r="15" spans="1:10" x14ac:dyDescent="0.35">
      <c r="I15" s="5" t="s">
        <v>15</v>
      </c>
      <c r="J15" s="6">
        <f>SUMIF(F:F, "Supermercado", G:G) + SUMIF(F:F, "Operativo", G:G)</f>
        <v>0</v>
      </c>
    </row>
    <row r="16" spans="1:10" x14ac:dyDescent="0.35">
      <c r="I16" s="5" t="s">
        <v>16</v>
      </c>
    </row>
  </sheetData>
  <dataValidations count="2">
    <dataValidation type="list" allowBlank="1" showInputMessage="1" showErrorMessage="1" sqref="F4:F20 B4:B25" xr:uid="{F1E3159F-7BCD-4B74-B931-1A1922877563}">
      <formula1>"Mesada,Ahorro Inicial,Vivienda,Otros Ingresos,Supermercado,Transporte,Viajes,Ocio,Estudios,Varios,Operativos,Suscripciones"</formula1>
    </dataValidation>
    <dataValidation type="list" allowBlank="1" showInputMessage="1" showErrorMessage="1" sqref="F72:F140" xr:uid="{1F631C2D-219B-4891-944D-527C9E3EFEF5}">
      <formula1>"Mesada,Ahorro Inicial,Renta,Comida,Transporte,Viajes,Ocio,Estudios,Varios"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C5C48-29F7-460C-B0A0-E08C1933A842}">
  <dimension ref="A3:J16"/>
  <sheetViews>
    <sheetView zoomScale="93" workbookViewId="0">
      <selection activeCell="B4" activeCellId="1" sqref="F4:F20 B4:B25"/>
    </sheetView>
  </sheetViews>
  <sheetFormatPr baseColWidth="10" defaultRowHeight="14.5" x14ac:dyDescent="0.35"/>
  <cols>
    <col min="3" max="3" width="10.90625" style="6"/>
    <col min="7" max="7" width="10.90625" style="6"/>
    <col min="9" max="9" width="26.81640625" bestFit="1" customWidth="1"/>
    <col min="10" max="10" width="18.26953125" style="6" bestFit="1" customWidth="1"/>
  </cols>
  <sheetData>
    <row r="3" spans="1:10" x14ac:dyDescent="0.35">
      <c r="A3" s="2" t="s">
        <v>0</v>
      </c>
      <c r="E3" s="1" t="s">
        <v>1</v>
      </c>
      <c r="I3" s="5" t="s">
        <v>4</v>
      </c>
      <c r="J3" s="6">
        <f>SUM(C:C)</f>
        <v>0</v>
      </c>
    </row>
    <row r="4" spans="1:10" x14ac:dyDescent="0.35">
      <c r="A4" s="2" t="s">
        <v>2</v>
      </c>
      <c r="B4" s="2" t="s">
        <v>8</v>
      </c>
      <c r="C4" s="8" t="s">
        <v>3</v>
      </c>
      <c r="E4" s="1" t="s">
        <v>2</v>
      </c>
      <c r="F4" s="1" t="s">
        <v>8</v>
      </c>
      <c r="G4" s="9" t="s">
        <v>3</v>
      </c>
      <c r="I4" s="5" t="s">
        <v>5</v>
      </c>
    </row>
    <row r="5" spans="1:10" x14ac:dyDescent="0.35">
      <c r="A5" s="3"/>
      <c r="E5" s="7"/>
      <c r="I5" s="5" t="s">
        <v>6</v>
      </c>
      <c r="J5" s="6">
        <f>J3 - J4</f>
        <v>0</v>
      </c>
    </row>
    <row r="6" spans="1:10" x14ac:dyDescent="0.35">
      <c r="A6" s="7"/>
      <c r="E6" s="7"/>
      <c r="I6" s="5" t="s">
        <v>7</v>
      </c>
    </row>
    <row r="7" spans="1:10" x14ac:dyDescent="0.35">
      <c r="A7" s="7"/>
      <c r="E7" s="7"/>
      <c r="I7" s="5" t="s">
        <v>13</v>
      </c>
      <c r="J7" s="6">
        <f>J14 -J15</f>
        <v>0</v>
      </c>
    </row>
    <row r="8" spans="1:10" x14ac:dyDescent="0.35">
      <c r="E8" s="7"/>
    </row>
    <row r="9" spans="1:10" x14ac:dyDescent="0.35">
      <c r="E9" s="7"/>
      <c r="I9" s="5" t="s">
        <v>10</v>
      </c>
    </row>
    <row r="10" spans="1:10" x14ac:dyDescent="0.35">
      <c r="I10" s="5" t="s">
        <v>9</v>
      </c>
    </row>
    <row r="12" spans="1:10" x14ac:dyDescent="0.35">
      <c r="I12" s="4" t="s">
        <v>11</v>
      </c>
    </row>
    <row r="13" spans="1:10" x14ac:dyDescent="0.35">
      <c r="I13" s="5" t="s">
        <v>12</v>
      </c>
    </row>
    <row r="14" spans="1:10" x14ac:dyDescent="0.35">
      <c r="I14" s="5" t="s">
        <v>14</v>
      </c>
      <c r="J14" s="6">
        <f>SUMIF(B:B, "Mesada", C:C)</f>
        <v>0</v>
      </c>
    </row>
    <row r="15" spans="1:10" x14ac:dyDescent="0.35">
      <c r="I15" s="5" t="s">
        <v>15</v>
      </c>
      <c r="J15" s="6">
        <f>SUMIF(F:F, "Supermercado", G:G) + SUMIF(F:F, "Operativo", G:G)</f>
        <v>0</v>
      </c>
    </row>
    <row r="16" spans="1:10" x14ac:dyDescent="0.35">
      <c r="I16" s="5" t="s">
        <v>16</v>
      </c>
    </row>
  </sheetData>
  <dataValidations count="2">
    <dataValidation type="list" allowBlank="1" showInputMessage="1" showErrorMessage="1" sqref="F72:F140" xr:uid="{E928915D-9E56-48FB-BC8D-C7B2A486B25D}">
      <formula1>"Mesada,Ahorro Inicial,Renta,Comida,Transporte,Viajes,Ocio,Estudios,Varios"</formula1>
    </dataValidation>
    <dataValidation type="list" allowBlank="1" showInputMessage="1" showErrorMessage="1" sqref="F4:F20 B4:B25" xr:uid="{FEFABFD7-C881-47E3-86F7-5D4B08DF8E29}">
      <formula1>"Mesada,Ahorro Inicial,Vivienda,Otros Ingresos,Supermercado,Transporte,Viajes,Ocio,Estudios,Varios,Operativos,Suscripciones"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E36A9-6B76-472B-9640-AC304418A51B}">
  <dimension ref="A3:J16"/>
  <sheetViews>
    <sheetView zoomScale="93" workbookViewId="0">
      <selection activeCell="B4" activeCellId="1" sqref="F4:F20 B4:B25"/>
    </sheetView>
  </sheetViews>
  <sheetFormatPr baseColWidth="10" defaultRowHeight="14.5" x14ac:dyDescent="0.35"/>
  <cols>
    <col min="3" max="3" width="10.90625" style="6"/>
    <col min="7" max="7" width="10.90625" style="6"/>
    <col min="9" max="9" width="26.81640625" bestFit="1" customWidth="1"/>
    <col min="10" max="10" width="18.26953125" style="6" bestFit="1" customWidth="1"/>
  </cols>
  <sheetData>
    <row r="3" spans="1:10" x14ac:dyDescent="0.35">
      <c r="A3" s="2" t="s">
        <v>0</v>
      </c>
      <c r="E3" s="1" t="s">
        <v>1</v>
      </c>
      <c r="I3" s="5" t="s">
        <v>4</v>
      </c>
      <c r="J3" s="6">
        <f>SUM(C:C)</f>
        <v>0</v>
      </c>
    </row>
    <row r="4" spans="1:10" x14ac:dyDescent="0.35">
      <c r="A4" s="2" t="s">
        <v>2</v>
      </c>
      <c r="B4" s="2" t="s">
        <v>8</v>
      </c>
      <c r="C4" s="8" t="s">
        <v>3</v>
      </c>
      <c r="E4" s="1" t="s">
        <v>2</v>
      </c>
      <c r="F4" s="1" t="s">
        <v>8</v>
      </c>
      <c r="G4" s="9" t="s">
        <v>3</v>
      </c>
      <c r="I4" s="5" t="s">
        <v>5</v>
      </c>
    </row>
    <row r="5" spans="1:10" x14ac:dyDescent="0.35">
      <c r="A5" s="3"/>
      <c r="E5" s="7"/>
      <c r="I5" s="5" t="s">
        <v>6</v>
      </c>
      <c r="J5" s="6">
        <f>J3 - J4</f>
        <v>0</v>
      </c>
    </row>
    <row r="6" spans="1:10" x14ac:dyDescent="0.35">
      <c r="A6" s="7"/>
      <c r="E6" s="7"/>
      <c r="I6" s="5" t="s">
        <v>7</v>
      </c>
    </row>
    <row r="7" spans="1:10" x14ac:dyDescent="0.35">
      <c r="A7" s="7"/>
      <c r="E7" s="7"/>
      <c r="I7" s="5" t="s">
        <v>13</v>
      </c>
      <c r="J7" s="6">
        <f>J14 -J15</f>
        <v>0</v>
      </c>
    </row>
    <row r="8" spans="1:10" x14ac:dyDescent="0.35">
      <c r="E8" s="7"/>
    </row>
    <row r="9" spans="1:10" x14ac:dyDescent="0.35">
      <c r="E9" s="7"/>
      <c r="I9" s="5" t="s">
        <v>10</v>
      </c>
    </row>
    <row r="10" spans="1:10" x14ac:dyDescent="0.35">
      <c r="I10" s="5" t="s">
        <v>9</v>
      </c>
    </row>
    <row r="12" spans="1:10" x14ac:dyDescent="0.35">
      <c r="I12" s="4" t="s">
        <v>11</v>
      </c>
    </row>
    <row r="13" spans="1:10" x14ac:dyDescent="0.35">
      <c r="I13" s="5" t="s">
        <v>12</v>
      </c>
    </row>
    <row r="14" spans="1:10" x14ac:dyDescent="0.35">
      <c r="I14" s="5" t="s">
        <v>14</v>
      </c>
      <c r="J14" s="6">
        <f>SUMIF(B:B, "Mesada", C:C)</f>
        <v>0</v>
      </c>
    </row>
    <row r="15" spans="1:10" x14ac:dyDescent="0.35">
      <c r="I15" s="5" t="s">
        <v>15</v>
      </c>
      <c r="J15" s="6">
        <f>SUMIF(F:F, "Supermercado", G:G) + SUMIF(F:F, "Operativo", G:G)</f>
        <v>0</v>
      </c>
    </row>
    <row r="16" spans="1:10" x14ac:dyDescent="0.35">
      <c r="I16" s="5" t="s">
        <v>16</v>
      </c>
    </row>
  </sheetData>
  <dataValidations count="2">
    <dataValidation type="list" allowBlank="1" showInputMessage="1" showErrorMessage="1" sqref="F4:F20 B4:B25" xr:uid="{47192492-8747-4B79-9472-282E1A33BBD3}">
      <formula1>"Mesada,Ahorro Inicial,Vivienda,Otros Ingresos,Supermercado,Transporte,Viajes,Ocio,Estudios,Varios,Operativos,Suscripciones"</formula1>
    </dataValidation>
    <dataValidation type="list" allowBlank="1" showInputMessage="1" showErrorMessage="1" sqref="F72:F140" xr:uid="{08CFB5F5-3209-4A7B-928B-050A70333CE2}">
      <formula1>"Mesada,Ahorro Inicial,Renta,Comida,Transporte,Viajes,Ocio,Estudios,Varios"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3226-1986-4A78-B10E-DE7A00186E29}">
  <dimension ref="A3:J16"/>
  <sheetViews>
    <sheetView zoomScale="93" workbookViewId="0">
      <selection activeCell="B4" activeCellId="1" sqref="F4:F20 B4:B25"/>
    </sheetView>
  </sheetViews>
  <sheetFormatPr baseColWidth="10" defaultRowHeight="14.5" x14ac:dyDescent="0.35"/>
  <cols>
    <col min="3" max="3" width="10.90625" style="6"/>
    <col min="7" max="7" width="10.90625" style="6"/>
    <col min="9" max="9" width="26.81640625" bestFit="1" customWidth="1"/>
    <col min="10" max="10" width="18.26953125" style="6" bestFit="1" customWidth="1"/>
  </cols>
  <sheetData>
    <row r="3" spans="1:10" x14ac:dyDescent="0.35">
      <c r="A3" s="2" t="s">
        <v>0</v>
      </c>
      <c r="E3" s="1" t="s">
        <v>1</v>
      </c>
      <c r="I3" s="5" t="s">
        <v>4</v>
      </c>
      <c r="J3" s="6">
        <f>SUM(C:C)</f>
        <v>0</v>
      </c>
    </row>
    <row r="4" spans="1:10" x14ac:dyDescent="0.35">
      <c r="A4" s="2" t="s">
        <v>2</v>
      </c>
      <c r="B4" s="2" t="s">
        <v>8</v>
      </c>
      <c r="C4" s="8" t="s">
        <v>3</v>
      </c>
      <c r="E4" s="1" t="s">
        <v>2</v>
      </c>
      <c r="F4" s="1" t="s">
        <v>8</v>
      </c>
      <c r="G4" s="9" t="s">
        <v>3</v>
      </c>
      <c r="I4" s="5" t="s">
        <v>5</v>
      </c>
    </row>
    <row r="5" spans="1:10" x14ac:dyDescent="0.35">
      <c r="A5" s="3"/>
      <c r="E5" s="7"/>
      <c r="I5" s="5" t="s">
        <v>6</v>
      </c>
      <c r="J5" s="6">
        <f>J3 - J4</f>
        <v>0</v>
      </c>
    </row>
    <row r="6" spans="1:10" x14ac:dyDescent="0.35">
      <c r="A6" s="7"/>
      <c r="E6" s="7"/>
      <c r="I6" s="5" t="s">
        <v>7</v>
      </c>
    </row>
    <row r="7" spans="1:10" x14ac:dyDescent="0.35">
      <c r="A7" s="7"/>
      <c r="E7" s="7"/>
      <c r="I7" s="5" t="s">
        <v>13</v>
      </c>
      <c r="J7" s="6">
        <f>J14 -J15</f>
        <v>0</v>
      </c>
    </row>
    <row r="8" spans="1:10" x14ac:dyDescent="0.35">
      <c r="E8" s="7"/>
    </row>
    <row r="9" spans="1:10" x14ac:dyDescent="0.35">
      <c r="E9" s="7"/>
      <c r="I9" s="5" t="s">
        <v>10</v>
      </c>
    </row>
    <row r="10" spans="1:10" x14ac:dyDescent="0.35">
      <c r="I10" s="5" t="s">
        <v>9</v>
      </c>
    </row>
    <row r="12" spans="1:10" x14ac:dyDescent="0.35">
      <c r="I12" s="4" t="s">
        <v>11</v>
      </c>
    </row>
    <row r="13" spans="1:10" x14ac:dyDescent="0.35">
      <c r="I13" s="5" t="s">
        <v>12</v>
      </c>
    </row>
    <row r="14" spans="1:10" x14ac:dyDescent="0.35">
      <c r="I14" s="5" t="s">
        <v>14</v>
      </c>
      <c r="J14" s="6">
        <f>SUMIF(B:B, "Mesada", C:C)</f>
        <v>0</v>
      </c>
    </row>
    <row r="15" spans="1:10" x14ac:dyDescent="0.35">
      <c r="I15" s="5" t="s">
        <v>15</v>
      </c>
      <c r="J15" s="6">
        <f>SUMIF(F:F, "Supermercado", G:G) + SUMIF(F:F, "Operativo", G:G)</f>
        <v>0</v>
      </c>
    </row>
    <row r="16" spans="1:10" x14ac:dyDescent="0.35">
      <c r="I16" s="5" t="s">
        <v>16</v>
      </c>
    </row>
  </sheetData>
  <dataValidations count="2">
    <dataValidation type="list" allowBlank="1" showInputMessage="1" showErrorMessage="1" sqref="F72:F140" xr:uid="{4F902D1E-598D-485E-85F2-AC60272E4D35}">
      <formula1>"Mesada,Ahorro Inicial,Renta,Comida,Transporte,Viajes,Ocio,Estudios,Varios"</formula1>
    </dataValidation>
    <dataValidation type="list" allowBlank="1" showInputMessage="1" showErrorMessage="1" sqref="F4:F20 B4:B25" xr:uid="{CA686D70-5CD2-4207-B3B4-9348F5B68DE5}">
      <formula1>"Mesada,Ahorro Inicial,Vivienda,Otros Ingresos,Supermercado,Transporte,Viajes,Ocio,Estudios,Varios,Operativos,Suscripciones"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7B6F-37D4-4A64-93BE-90AE64F1A216}">
  <dimension ref="A3:J16"/>
  <sheetViews>
    <sheetView zoomScale="93" workbookViewId="0">
      <selection activeCell="B4" sqref="B4"/>
    </sheetView>
  </sheetViews>
  <sheetFormatPr baseColWidth="10" defaultRowHeight="14.5" x14ac:dyDescent="0.35"/>
  <cols>
    <col min="3" max="3" width="10.90625" style="6"/>
    <col min="7" max="7" width="10.90625" style="6"/>
    <col min="9" max="9" width="26.81640625" bestFit="1" customWidth="1"/>
    <col min="10" max="10" width="18.26953125" style="6" bestFit="1" customWidth="1"/>
  </cols>
  <sheetData>
    <row r="3" spans="1:10" x14ac:dyDescent="0.35">
      <c r="A3" s="2" t="s">
        <v>0</v>
      </c>
      <c r="E3" s="1" t="s">
        <v>1</v>
      </c>
      <c r="I3" s="5" t="s">
        <v>4</v>
      </c>
      <c r="J3" s="6">
        <f>SUM(C:C)</f>
        <v>0</v>
      </c>
    </row>
    <row r="4" spans="1:10" x14ac:dyDescent="0.35">
      <c r="A4" s="2" t="s">
        <v>2</v>
      </c>
      <c r="B4" s="2" t="s">
        <v>8</v>
      </c>
      <c r="C4" s="8" t="s">
        <v>3</v>
      </c>
      <c r="E4" s="1" t="s">
        <v>2</v>
      </c>
      <c r="F4" s="1" t="s">
        <v>8</v>
      </c>
      <c r="G4" s="9" t="s">
        <v>3</v>
      </c>
      <c r="I4" s="5" t="s">
        <v>5</v>
      </c>
    </row>
    <row r="5" spans="1:10" x14ac:dyDescent="0.35">
      <c r="A5" s="3"/>
      <c r="E5" s="7"/>
      <c r="I5" s="5" t="s">
        <v>6</v>
      </c>
      <c r="J5" s="6">
        <f>J3 - J4</f>
        <v>0</v>
      </c>
    </row>
    <row r="6" spans="1:10" x14ac:dyDescent="0.35">
      <c r="A6" s="7"/>
      <c r="E6" s="7"/>
      <c r="I6" s="5" t="s">
        <v>7</v>
      </c>
    </row>
    <row r="7" spans="1:10" x14ac:dyDescent="0.35">
      <c r="A7" s="7"/>
      <c r="E7" s="7"/>
      <c r="I7" s="5" t="s">
        <v>13</v>
      </c>
      <c r="J7" s="6">
        <f>J14 -J15</f>
        <v>0</v>
      </c>
    </row>
    <row r="8" spans="1:10" x14ac:dyDescent="0.35">
      <c r="E8" s="7"/>
    </row>
    <row r="9" spans="1:10" x14ac:dyDescent="0.35">
      <c r="E9" s="7"/>
      <c r="I9" s="5" t="s">
        <v>10</v>
      </c>
    </row>
    <row r="10" spans="1:10" x14ac:dyDescent="0.35">
      <c r="I10" s="5" t="s">
        <v>9</v>
      </c>
    </row>
    <row r="12" spans="1:10" x14ac:dyDescent="0.35">
      <c r="I12" s="4" t="s">
        <v>11</v>
      </c>
    </row>
    <row r="13" spans="1:10" x14ac:dyDescent="0.35">
      <c r="I13" s="5" t="s">
        <v>12</v>
      </c>
    </row>
    <row r="14" spans="1:10" x14ac:dyDescent="0.35">
      <c r="I14" s="5" t="s">
        <v>14</v>
      </c>
      <c r="J14" s="6">
        <f>SUMIF(B:B, "Mesada", C:C)</f>
        <v>0</v>
      </c>
    </row>
    <row r="15" spans="1:10" x14ac:dyDescent="0.35">
      <c r="I15" s="5" t="s">
        <v>15</v>
      </c>
      <c r="J15" s="6">
        <f>SUMIF(F:F, "Supermercado", G:G) + SUMIF(F:F, "Operativo", G:G)</f>
        <v>0</v>
      </c>
    </row>
    <row r="16" spans="1:10" x14ac:dyDescent="0.35">
      <c r="I16" s="5" t="s">
        <v>16</v>
      </c>
    </row>
  </sheetData>
  <dataValidations count="3">
    <dataValidation type="list" allowBlank="1" showInputMessage="1" showErrorMessage="1" sqref="F4:F20 B5:B25" xr:uid="{DA6F5D12-784A-4B4B-BC37-6F118F5EDCFF}">
      <formula1>"Mesada,Ahorro Inicial,Renta,Otros Ingresos,Supermercado,Transporte,Viajes,Ocio,Estudios,Varios,Operativos,Suscripciones"</formula1>
    </dataValidation>
    <dataValidation type="list" allowBlank="1" showInputMessage="1" showErrorMessage="1" sqref="F72:F140" xr:uid="{38A4803C-B961-429E-AD07-C0A5DE27B596}">
      <formula1>"Mesada,Ahorro Inicial,Renta,Comida,Transporte,Viajes,Ocio,Estudios,Varios"</formula1>
    </dataValidation>
    <dataValidation type="list" allowBlank="1" showInputMessage="1" showErrorMessage="1" sqref="B4" xr:uid="{671522E8-330D-44D0-9810-228F6BEAE4A6}">
      <formula1>"Mesada,Ahorro Inicial,Vivienda,Otros Ingresos,Supermercado,Transporte,Viajes,Ocio,Estudios,Varios,Operativos,Suscripciones"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E1C3F-6B9B-47F0-B553-07017FFD33C7}">
  <dimension ref="A3:J16"/>
  <sheetViews>
    <sheetView zoomScale="93" workbookViewId="0">
      <selection activeCell="B5" activeCellId="1" sqref="F4:F20 B4:B25"/>
    </sheetView>
  </sheetViews>
  <sheetFormatPr baseColWidth="10" defaultRowHeight="14.5" x14ac:dyDescent="0.35"/>
  <cols>
    <col min="3" max="3" width="10.90625" style="6"/>
    <col min="7" max="7" width="10.90625" style="6"/>
    <col min="9" max="9" width="26.81640625" bestFit="1" customWidth="1"/>
    <col min="10" max="10" width="18.26953125" style="6" bestFit="1" customWidth="1"/>
  </cols>
  <sheetData>
    <row r="3" spans="1:10" x14ac:dyDescent="0.35">
      <c r="A3" s="2" t="s">
        <v>0</v>
      </c>
      <c r="E3" s="1" t="s">
        <v>1</v>
      </c>
      <c r="I3" s="5" t="s">
        <v>4</v>
      </c>
      <c r="J3" s="6">
        <f>SUM(C:C)</f>
        <v>0</v>
      </c>
    </row>
    <row r="4" spans="1:10" x14ac:dyDescent="0.35">
      <c r="A4" s="2" t="s">
        <v>2</v>
      </c>
      <c r="B4" s="2" t="s">
        <v>8</v>
      </c>
      <c r="C4" s="8" t="s">
        <v>3</v>
      </c>
      <c r="E4" s="1" t="s">
        <v>2</v>
      </c>
      <c r="F4" s="1" t="s">
        <v>8</v>
      </c>
      <c r="G4" s="9" t="s">
        <v>3</v>
      </c>
      <c r="I4" s="5" t="s">
        <v>5</v>
      </c>
    </row>
    <row r="5" spans="1:10" x14ac:dyDescent="0.35">
      <c r="A5" s="3"/>
      <c r="E5" s="7"/>
      <c r="I5" s="5" t="s">
        <v>6</v>
      </c>
      <c r="J5" s="6">
        <f>J3 - J4</f>
        <v>0</v>
      </c>
    </row>
    <row r="6" spans="1:10" x14ac:dyDescent="0.35">
      <c r="A6" s="7"/>
      <c r="E6" s="7"/>
      <c r="I6" s="5" t="s">
        <v>7</v>
      </c>
    </row>
    <row r="7" spans="1:10" x14ac:dyDescent="0.35">
      <c r="A7" s="7"/>
      <c r="E7" s="7"/>
      <c r="I7" s="5" t="s">
        <v>13</v>
      </c>
      <c r="J7" s="6">
        <f>J14 -J15</f>
        <v>0</v>
      </c>
    </row>
    <row r="8" spans="1:10" x14ac:dyDescent="0.35">
      <c r="E8" s="7"/>
    </row>
    <row r="9" spans="1:10" x14ac:dyDescent="0.35">
      <c r="E9" s="7"/>
      <c r="I9" s="5" t="s">
        <v>10</v>
      </c>
    </row>
    <row r="10" spans="1:10" x14ac:dyDescent="0.35">
      <c r="I10" s="5" t="s">
        <v>9</v>
      </c>
    </row>
    <row r="12" spans="1:10" x14ac:dyDescent="0.35">
      <c r="I12" s="4" t="s">
        <v>11</v>
      </c>
    </row>
    <row r="13" spans="1:10" x14ac:dyDescent="0.35">
      <c r="I13" s="5" t="s">
        <v>12</v>
      </c>
    </row>
    <row r="14" spans="1:10" x14ac:dyDescent="0.35">
      <c r="I14" s="5" t="s">
        <v>14</v>
      </c>
      <c r="J14" s="6">
        <f>SUMIF(B:B, "Mesada", C:C)</f>
        <v>0</v>
      </c>
    </row>
    <row r="15" spans="1:10" x14ac:dyDescent="0.35">
      <c r="I15" s="5" t="s">
        <v>15</v>
      </c>
      <c r="J15" s="6">
        <f>SUMIF(F:F, "Supermercado", G:G) + SUMIF(F:F, "Operativo", G:G)</f>
        <v>0</v>
      </c>
    </row>
    <row r="16" spans="1:10" x14ac:dyDescent="0.35">
      <c r="I16" s="5" t="s">
        <v>16</v>
      </c>
    </row>
  </sheetData>
  <dataValidations count="2">
    <dataValidation type="list" allowBlank="1" showInputMessage="1" showErrorMessage="1" sqref="F72:F140" xr:uid="{946589C4-5D60-4B07-A000-E68307DCDE4F}">
      <formula1>"Mesada,Ahorro Inicial,Renta,Comida,Transporte,Viajes,Ocio,Estudios,Varios"</formula1>
    </dataValidation>
    <dataValidation type="list" allowBlank="1" showInputMessage="1" showErrorMessage="1" sqref="F4:F20 B4:B25" xr:uid="{C548FC08-F20A-4E65-85DD-E439FF315D1C}">
      <formula1>"Mesada,Ahorro Inicial,Vivienda,Otros Ingresos,Supermercado,Transporte,Viajes,Ocio,Estudios,Varios,Operativos,Suscripciones"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Resumen Anual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Paz Alvarado Barna</dc:creator>
  <cp:lastModifiedBy>Fernanda Paz Alvarado Barna</cp:lastModifiedBy>
  <dcterms:created xsi:type="dcterms:W3CDTF">2026-03-03T09:54:11Z</dcterms:created>
  <dcterms:modified xsi:type="dcterms:W3CDTF">2026-06-15T13:52:35Z</dcterms:modified>
</cp:coreProperties>
</file>