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ndayen-my.sharepoint.com/personal/ewelina_excelwtwoimbiurze_pl/Documents/9. Spotkania online/5. Live - Wakacyjny Excel/"/>
    </mc:Choice>
  </mc:AlternateContent>
  <xr:revisionPtr revIDLastSave="41" documentId="8_{894BC541-8F27-4EB5-8DDE-E23EE173C398}" xr6:coauthVersionLast="47" xr6:coauthVersionMax="47" xr10:uidLastSave="{A3AA0DB5-A586-4287-83C6-1FF798D57342}"/>
  <bookViews>
    <workbookView xWindow="-120" yWindow="-120" windowWidth="29040" windowHeight="15720" activeTab="3" xr2:uid="{5CCA1D33-0887-4794-A720-D28D91EC9A11}"/>
  </bookViews>
  <sheets>
    <sheet name="Nieobecności" sheetId="1" r:id="rId1"/>
    <sheet name="Samochody" sheetId="3" r:id="rId2"/>
    <sheet name="Zestawienie faktur" sheetId="4" r:id="rId3"/>
    <sheet name="Faktury" sheetId="5" r:id="rId4"/>
  </sheets>
  <definedNames>
    <definedName name="_xlnm._FilterDatabase" localSheetId="3" hidden="1">Faktury!$A$1:$I$67</definedName>
    <definedName name="_xlnm._FilterDatabase" localSheetId="1" hidden="1">Samochody!$A$1:$N$28</definedName>
    <definedName name="_xlnm._FilterDatabase" localSheetId="2" hidden="1">'Zestawienie faktur'!$A$1:$G$20</definedName>
    <definedName name="Fragmentator_Status">#N/A</definedName>
    <definedName name="Fragmentator_Typ">#N/A</definedName>
    <definedName name="Fragmentator_Własny_Leasing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5"/>
        <x14:slicerCache r:id="rId6"/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" i="1"/>
  <c r="I3" i="5"/>
  <c r="I4" i="5"/>
  <c r="I5" i="5"/>
  <c r="I6" i="5"/>
  <c r="I7" i="5"/>
  <c r="I8" i="5"/>
  <c r="F2" i="4" s="1"/>
  <c r="G2" i="4" s="1"/>
  <c r="I9" i="5"/>
  <c r="I10" i="5"/>
  <c r="F5" i="4" s="1"/>
  <c r="G5" i="4" s="1"/>
  <c r="I11" i="5"/>
  <c r="I12" i="5"/>
  <c r="I13" i="5"/>
  <c r="I14" i="5"/>
  <c r="I15" i="5"/>
  <c r="I16" i="5"/>
  <c r="I17" i="5"/>
  <c r="I18" i="5"/>
  <c r="F6" i="4" s="1"/>
  <c r="G6" i="4" s="1"/>
  <c r="I19" i="5"/>
  <c r="I20" i="5"/>
  <c r="I21" i="5"/>
  <c r="I22" i="5"/>
  <c r="I23" i="5"/>
  <c r="I24" i="5"/>
  <c r="F4" i="4" s="1"/>
  <c r="G4" i="4" s="1"/>
  <c r="I25" i="5"/>
  <c r="I26" i="5"/>
  <c r="F3" i="4" s="1"/>
  <c r="G3" i="4" s="1"/>
  <c r="I27" i="5"/>
  <c r="I28" i="5"/>
  <c r="I29" i="5"/>
  <c r="I30" i="5"/>
  <c r="I31" i="5"/>
  <c r="I32" i="5"/>
  <c r="F12" i="4" s="1"/>
  <c r="G12" i="4" s="1"/>
  <c r="I33" i="5"/>
  <c r="I34" i="5"/>
  <c r="F13" i="4" s="1"/>
  <c r="G13" i="4" s="1"/>
  <c r="I35" i="5"/>
  <c r="I36" i="5"/>
  <c r="I37" i="5"/>
  <c r="I38" i="5"/>
  <c r="I39" i="5"/>
  <c r="I40" i="5"/>
  <c r="I41" i="5"/>
  <c r="I42" i="5"/>
  <c r="F20" i="4" s="1"/>
  <c r="G20" i="4" s="1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2" i="5"/>
  <c r="F7" i="4"/>
  <c r="G7" i="4" s="1"/>
  <c r="F8" i="4"/>
  <c r="G8" i="4" s="1"/>
  <c r="F9" i="4"/>
  <c r="G9" i="4" s="1"/>
  <c r="F10" i="4"/>
  <c r="G10" i="4" s="1"/>
  <c r="F11" i="4"/>
  <c r="G11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" i="1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N3" i="3"/>
  <c r="A3" i="3"/>
  <c r="N2" i="3"/>
</calcChain>
</file>

<file path=xl/sharedStrings.xml><?xml version="1.0" encoding="utf-8"?>
<sst xmlns="http://schemas.openxmlformats.org/spreadsheetml/2006/main" count="600" uniqueCount="272">
  <si>
    <t>ID</t>
  </si>
  <si>
    <t>Pracownik</t>
  </si>
  <si>
    <t>Data od</t>
  </si>
  <si>
    <t>Data do</t>
  </si>
  <si>
    <t>Status</t>
  </si>
  <si>
    <t>Szwarczyńska Gertruda</t>
  </si>
  <si>
    <t>Gambrych Marcel</t>
  </si>
  <si>
    <t>Chłap Kamil</t>
  </si>
  <si>
    <t>Krupa Igor</t>
  </si>
  <si>
    <t>Pluszyński Konstanty</t>
  </si>
  <si>
    <t>Grund Robert</t>
  </si>
  <si>
    <t>Łochowska Sandra</t>
  </si>
  <si>
    <t>Maryszczak Marian</t>
  </si>
  <si>
    <t>Lebda Weronika</t>
  </si>
  <si>
    <t>Mirosławska Paulina</t>
  </si>
  <si>
    <t>Duszyńska Eliza</t>
  </si>
  <si>
    <t>Komenda Rafał</t>
  </si>
  <si>
    <t>Rozmus Marcin</t>
  </si>
  <si>
    <t>Ungeheuer Ewa</t>
  </si>
  <si>
    <t>Bok Helena</t>
  </si>
  <si>
    <t>Kurzynka Adam</t>
  </si>
  <si>
    <t>Rzeplińska Ewa</t>
  </si>
  <si>
    <t>Mielczarek Aleksandra</t>
  </si>
  <si>
    <t>Garstkiewicz Eliasz</t>
  </si>
  <si>
    <t>Stutko Zdzisław</t>
  </si>
  <si>
    <t>Rogaski Dariusz</t>
  </si>
  <si>
    <t>Suchocka Dorota</t>
  </si>
  <si>
    <t>Jędrzejewska Urszula</t>
  </si>
  <si>
    <t>Blinkiewicz Marcin</t>
  </si>
  <si>
    <t>Radziszewska Janina</t>
  </si>
  <si>
    <t>Kowalska Danuta</t>
  </si>
  <si>
    <t>Wojciechowska Aleksandra</t>
  </si>
  <si>
    <t>Obacz Edward</t>
  </si>
  <si>
    <t>Tabaczyńska Nela</t>
  </si>
  <si>
    <t>Sałata Czesława</t>
  </si>
  <si>
    <t>Hinc Marek</t>
  </si>
  <si>
    <t>Zając Radosław</t>
  </si>
  <si>
    <t>Harasymowicz Krzysztof</t>
  </si>
  <si>
    <t>Ogłoza Józef</t>
  </si>
  <si>
    <t>Szołtysek Anna</t>
  </si>
  <si>
    <t>Jedliński Mieczysław</t>
  </si>
  <si>
    <t>Mąkola Nikodem</t>
  </si>
  <si>
    <t>Chełchowska Aleksandra</t>
  </si>
  <si>
    <t>Jankowska Katarzyna</t>
  </si>
  <si>
    <t>Ząbek Halina</t>
  </si>
  <si>
    <t>Korza Maria</t>
  </si>
  <si>
    <t>Ziółkowski Józef</t>
  </si>
  <si>
    <t>Guzik Elżbieta</t>
  </si>
  <si>
    <t>Owsikowski Marcel</t>
  </si>
  <si>
    <t>Jarosz Gertruda</t>
  </si>
  <si>
    <t>Milevich Wojciech</t>
  </si>
  <si>
    <t>Musialski Franciszek</t>
  </si>
  <si>
    <t>Kłopotowska Kamila</t>
  </si>
  <si>
    <t>Przecherski Adam</t>
  </si>
  <si>
    <t>Szuba Ignacy</t>
  </si>
  <si>
    <t>Rachfalik Filip</t>
  </si>
  <si>
    <t>Sambak Norbert</t>
  </si>
  <si>
    <t>Andrzejczak Maria</t>
  </si>
  <si>
    <t>Havdan Ryszard</t>
  </si>
  <si>
    <t>Kosińska Oliwia</t>
  </si>
  <si>
    <t>Jarosz Grzegorz</t>
  </si>
  <si>
    <t>Rudzki Remigiusz</t>
  </si>
  <si>
    <t>Szost Dorota</t>
  </si>
  <si>
    <t>Grzelak Karol</t>
  </si>
  <si>
    <t>Nowak Teresa</t>
  </si>
  <si>
    <t>Doszko Marek</t>
  </si>
  <si>
    <t>Widoniak Andrzej</t>
  </si>
  <si>
    <t>Zabaryłło Jolanta</t>
  </si>
  <si>
    <t>Wiązania Agnieszka</t>
  </si>
  <si>
    <t>Derwisz Monika</t>
  </si>
  <si>
    <t>Korbecka Jolanta</t>
  </si>
  <si>
    <t>Pawlaczyk Ilona</t>
  </si>
  <si>
    <t>Chłap Kamila</t>
  </si>
  <si>
    <t>Nr. Rej</t>
  </si>
  <si>
    <t>Model</t>
  </si>
  <si>
    <t>Marka</t>
  </si>
  <si>
    <t>Typ</t>
  </si>
  <si>
    <t>Własny/Leasing</t>
  </si>
  <si>
    <t>Firma Leasingowa</t>
  </si>
  <si>
    <t>Rocznik</t>
  </si>
  <si>
    <t>Leasing
Start/Zakup</t>
  </si>
  <si>
    <t>Leasing 
Koniec/Sprzedaż</t>
  </si>
  <si>
    <t>Data sprzedaży</t>
  </si>
  <si>
    <t>Nr kontraktu</t>
  </si>
  <si>
    <t>Informacja</t>
  </si>
  <si>
    <t>WT 45772</t>
  </si>
  <si>
    <t>Mercedes</t>
  </si>
  <si>
    <t>Vito</t>
  </si>
  <si>
    <t>Diesel</t>
  </si>
  <si>
    <t>Leasing</t>
  </si>
  <si>
    <t>Enter</t>
  </si>
  <si>
    <t>WT 45773</t>
  </si>
  <si>
    <t>Santander</t>
  </si>
  <si>
    <t>EL 99898</t>
  </si>
  <si>
    <t>Nissan</t>
  </si>
  <si>
    <t>e-NV200</t>
  </si>
  <si>
    <t>El-Bil</t>
  </si>
  <si>
    <t>KK 55555</t>
  </si>
  <si>
    <t>Toyota</t>
  </si>
  <si>
    <t>Proace</t>
  </si>
  <si>
    <t>Bensin</t>
  </si>
  <si>
    <t>KT 45678</t>
  </si>
  <si>
    <t>BS 12596</t>
  </si>
  <si>
    <t>BT 12347</t>
  </si>
  <si>
    <t>Citan</t>
  </si>
  <si>
    <t>BT 78456</t>
  </si>
  <si>
    <t>EL 45931</t>
  </si>
  <si>
    <t xml:space="preserve">Nissan </t>
  </si>
  <si>
    <t>Leaf</t>
  </si>
  <si>
    <t>EL 48963</t>
  </si>
  <si>
    <t xml:space="preserve">VW </t>
  </si>
  <si>
    <t>e-golf</t>
  </si>
  <si>
    <t>BS 48964</t>
  </si>
  <si>
    <t>Transporter</t>
  </si>
  <si>
    <t>BS 48965</t>
  </si>
  <si>
    <t>KT 48934</t>
  </si>
  <si>
    <t>BR 48961</t>
  </si>
  <si>
    <t>BR 15897</t>
  </si>
  <si>
    <t>LK 99999</t>
  </si>
  <si>
    <t>Volksvagen</t>
  </si>
  <si>
    <t>Touran</t>
  </si>
  <si>
    <t>Własny</t>
  </si>
  <si>
    <t>EL 15986</t>
  </si>
  <si>
    <t>BK 15896</t>
  </si>
  <si>
    <t>Passat</t>
  </si>
  <si>
    <t>BD 48796</t>
  </si>
  <si>
    <t>BD 48797</t>
  </si>
  <si>
    <t>Ile dni</t>
  </si>
  <si>
    <t>Dato</t>
  </si>
  <si>
    <t>179198</t>
  </si>
  <si>
    <t>Bauhaus</t>
  </si>
  <si>
    <t>115479340</t>
  </si>
  <si>
    <t>maxbo</t>
  </si>
  <si>
    <t>179363</t>
  </si>
  <si>
    <t>263007</t>
  </si>
  <si>
    <t>Maler-stua</t>
  </si>
  <si>
    <t>179317</t>
  </si>
  <si>
    <t>10715519</t>
  </si>
  <si>
    <t>Ahlsell</t>
  </si>
  <si>
    <t>10712498</t>
  </si>
  <si>
    <t>637409690525</t>
  </si>
  <si>
    <t>NordicLED</t>
  </si>
  <si>
    <t>613578</t>
  </si>
  <si>
    <t>ISI Avfallsanlegg</t>
  </si>
  <si>
    <t>613146</t>
  </si>
  <si>
    <t>5489657</t>
  </si>
  <si>
    <t>Elektro Importøren</t>
  </si>
  <si>
    <t>115498495</t>
  </si>
  <si>
    <t>Maxbo</t>
  </si>
  <si>
    <t>115498494</t>
  </si>
  <si>
    <t>S80855078</t>
  </si>
  <si>
    <t>Ramirent</t>
  </si>
  <si>
    <t>115504620</t>
  </si>
  <si>
    <t>115504621</t>
  </si>
  <si>
    <t>115504619</t>
  </si>
  <si>
    <t>179646</t>
  </si>
  <si>
    <t>2516996</t>
  </si>
  <si>
    <t>Thauglands</t>
  </si>
  <si>
    <t>Nr faktury</t>
  </si>
  <si>
    <t>Kwota z faktury</t>
  </si>
  <si>
    <t>Data płatności</t>
  </si>
  <si>
    <t>Dostawca</t>
  </si>
  <si>
    <t>Elektro</t>
  </si>
  <si>
    <t>Euronormbox transparent 600x400x120mm</t>
  </si>
  <si>
    <t>stk</t>
  </si>
  <si>
    <t>Samrt Store innsats 15/16</t>
  </si>
  <si>
    <t>Sorteringskasse 4-18g</t>
  </si>
  <si>
    <t>Euronormbox transparent 600x400x220mm</t>
  </si>
  <si>
    <t>Vegglim non woven 5</t>
  </si>
  <si>
    <t>24-kanpper fjernkontroll for RGB LED Stripe</t>
  </si>
  <si>
    <t>Varmekabel T2 Rød</t>
  </si>
  <si>
    <t>m</t>
  </si>
  <si>
    <t>Trommel E400 Plast</t>
  </si>
  <si>
    <t>Tilkobl./Endeavsluting</t>
  </si>
  <si>
    <t>PU Joti vakumvent 75mm</t>
  </si>
  <si>
    <t>Distanseskruer 8x100mm</t>
  </si>
  <si>
    <t>Distanseskruer 8x120mm</t>
  </si>
  <si>
    <t>Skruer</t>
  </si>
  <si>
    <t>kg</t>
  </si>
  <si>
    <t>15x2,5 mm nippelvergang 1/2</t>
  </si>
  <si>
    <t>Fleksibel slange DN8 FXF 1/2x1/2 50 cm</t>
  </si>
  <si>
    <t>288163</t>
  </si>
  <si>
    <t>Lady supreme finish 40-hv-bas 0,68l</t>
  </si>
  <si>
    <t>box</t>
  </si>
  <si>
    <t>0003</t>
  </si>
  <si>
    <t>Avfallshenting</t>
  </si>
  <si>
    <t>1511535</t>
  </si>
  <si>
    <t>Stikkontakt Plus Enkel lnnfelt Jord Sort</t>
  </si>
  <si>
    <t>1223727</t>
  </si>
  <si>
    <t>Multiboks Dobbel Elko</t>
  </si>
  <si>
    <t>108</t>
  </si>
  <si>
    <t>Frakt - Elektoimp.</t>
  </si>
  <si>
    <t>1548283</t>
  </si>
  <si>
    <t>Støpsel Jord Gummi IP44 250V 16A</t>
  </si>
  <si>
    <t>6630079</t>
  </si>
  <si>
    <t>Plus USB lader 2,1A I Sort</t>
  </si>
  <si>
    <t>784332</t>
  </si>
  <si>
    <t>Hanske</t>
  </si>
  <si>
    <t>par</t>
  </si>
  <si>
    <t>2901711</t>
  </si>
  <si>
    <t>Avfallssekk 1001 kla</t>
  </si>
  <si>
    <t>rul</t>
  </si>
  <si>
    <t>102275</t>
  </si>
  <si>
    <t>Knivblad 18mm</t>
  </si>
  <si>
    <t>bk</t>
  </si>
  <si>
    <t>Utleie av beleggfjerner</t>
  </si>
  <si>
    <t>22mm Rundstokk Furu 2,4</t>
  </si>
  <si>
    <t>41162918</t>
  </si>
  <si>
    <t>Heydi pro flytstøp fin 25kg (40)</t>
  </si>
  <si>
    <t>sek</t>
  </si>
  <si>
    <t>10156974</t>
  </si>
  <si>
    <t>Heydi kz 5 kg kanne</t>
  </si>
  <si>
    <t>kn</t>
  </si>
  <si>
    <t>11467996</t>
  </si>
  <si>
    <t>Heydi mykfuge rull 5 cm x 25 m</t>
  </si>
  <si>
    <t>pul</t>
  </si>
  <si>
    <t>10157089</t>
  </si>
  <si>
    <t>Heydi kost slemmekost 55x170mm</t>
  </si>
  <si>
    <t>1984828</t>
  </si>
  <si>
    <t xml:space="preserve">Malertape 25mx25mm </t>
  </si>
  <si>
    <t>2914628</t>
  </si>
  <si>
    <t>Karmlist furu 12x058x4400 glatt Harmoni hvitmalt</t>
  </si>
  <si>
    <t>687475</t>
  </si>
  <si>
    <t xml:space="preserve">Maskeringstape 50mx50mm    </t>
  </si>
  <si>
    <t>3086692</t>
  </si>
  <si>
    <t>Vernemasker comfort ffp2 3 stk</t>
  </si>
  <si>
    <t>2860440</t>
  </si>
  <si>
    <t>Avfallssekk basis 100l klar</t>
  </si>
  <si>
    <t>287461</t>
  </si>
  <si>
    <t xml:space="preserve">Malerfolie IZI sterk norfolie </t>
  </si>
  <si>
    <t>850656</t>
  </si>
  <si>
    <t>2087532</t>
  </si>
  <si>
    <t>1979517</t>
  </si>
  <si>
    <t>1000150</t>
  </si>
  <si>
    <t>Pose</t>
  </si>
  <si>
    <t>2914632</t>
  </si>
  <si>
    <t>Furu 12x058 karml glatt ds harmoni</t>
  </si>
  <si>
    <t>set</t>
  </si>
  <si>
    <t>2780757</t>
  </si>
  <si>
    <t>Glattkant furu 21x069x440 hvitmalt</t>
  </si>
  <si>
    <t>2780755</t>
  </si>
  <si>
    <t>Glattkant furu 21x021x2400</t>
  </si>
  <si>
    <t>543868</t>
  </si>
  <si>
    <t>Fugem casco malerfug</t>
  </si>
  <si>
    <t>2678089</t>
  </si>
  <si>
    <t>Kledning rektanguulær gran 19x148 kl.1 grunnet 3-sidig</t>
  </si>
  <si>
    <t>lm</t>
  </si>
  <si>
    <t>903981</t>
  </si>
  <si>
    <t>G-f 48x048 lekt/rekke kl1</t>
  </si>
  <si>
    <t>2646732</t>
  </si>
  <si>
    <t>Glava proff 34 rull  50x560x9200mm</t>
  </si>
  <si>
    <t>pak</t>
  </si>
  <si>
    <t>826792</t>
  </si>
  <si>
    <t>Vindsperre windbreak 1,3x50</t>
  </si>
  <si>
    <t>868278</t>
  </si>
  <si>
    <t>Justert lekt furu 23x048 kl.1</t>
  </si>
  <si>
    <t>311610</t>
  </si>
  <si>
    <t>Museband 1,25m isola</t>
  </si>
  <si>
    <t>968275</t>
  </si>
  <si>
    <t>Furu 11x036 cuimp lekt kl1</t>
  </si>
  <si>
    <t>1000113</t>
  </si>
  <si>
    <t>Frakt fra leverandør</t>
  </si>
  <si>
    <t>Nr Faktury</t>
  </si>
  <si>
    <t>Data faktury</t>
  </si>
  <si>
    <t>Nr prod.</t>
  </si>
  <si>
    <t>Nazwa prouktu</t>
  </si>
  <si>
    <t>Ilość</t>
  </si>
  <si>
    <t>Jed.</t>
  </si>
  <si>
    <t>Cena jedn. 
Brutto</t>
  </si>
  <si>
    <t>Kwota 
Brutto</t>
  </si>
  <si>
    <t>Spr.</t>
  </si>
  <si>
    <t>Różnica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</si>
</sst>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1" fillId="2" borderId="0" xfId="0" applyFont="1" applyFill="1"/>
    <xf numFmtId="14" fontId="1" fillId="2" borderId="0" xfId="0" applyNumberFormat="1" applyFont="1" applyFill="1"/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1"/>
    <xf numFmtId="0" fontId="1" fillId="4" borderId="0" xfId="0" applyFont="1" applyFill="1"/>
    <xf numFmtId="14" fontId="1" fillId="4" borderId="0" xfId="0" applyNumberFormat="1" applyFont="1" applyFill="1"/>
    <xf numFmtId="4" fontId="1" fillId="4" borderId="0" xfId="0" applyNumberFormat="1" applyFont="1" applyFill="1"/>
    <xf numFmtId="4" fontId="0" fillId="0" borderId="0" xfId="0" applyNumberFormat="1"/>
    <xf numFmtId="0" fontId="1" fillId="4" borderId="0" xfId="0" applyFont="1" applyFill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Hiperłącze" xfId="1" builtinId="8"/>
    <cellStyle name="Normalny" xfId="0" builtinId="0"/>
  </cellStyles>
  <dxfs count="8">
    <dxf>
      <fill>
        <patternFill>
          <bgColor rgb="FFFF0000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numFmt numFmtId="19" formatCode="dd/mm/yyyy"/>
    </dxf>
    <dxf>
      <numFmt numFmtId="19" formatCode="dd/mm/yyyy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alcChain" Target="calcChain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197452</xdr:colOff>
      <xdr:row>10</xdr:row>
      <xdr:rowOff>88407</xdr:rowOff>
    </xdr:from>
    <xdr:to>
      <xdr:col>16</xdr:col>
      <xdr:colOff>609545</xdr:colOff>
      <xdr:row>18</xdr:row>
      <xdr:rowOff>98261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Typ">
              <a:extLst>
                <a:ext uri="{FF2B5EF4-FFF2-40B4-BE49-F238E27FC236}">
                  <a16:creationId xmlns:a16="http://schemas.microsoft.com/office/drawing/2014/main" id="{682C7CBB-DAE1-4FA4-BC17-052FDD9D7E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36890" y="2374407"/>
              <a:ext cx="1634468" cy="15338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14</xdr:col>
      <xdr:colOff>201833</xdr:colOff>
      <xdr:row>3</xdr:row>
      <xdr:rowOff>131380</xdr:rowOff>
    </xdr:from>
    <xdr:to>
      <xdr:col>16</xdr:col>
      <xdr:colOff>608726</xdr:colOff>
      <xdr:row>10</xdr:row>
      <xdr:rowOff>45983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Własny/Leasing">
              <a:extLst>
                <a:ext uri="{FF2B5EF4-FFF2-40B4-BE49-F238E27FC236}">
                  <a16:creationId xmlns:a16="http://schemas.microsoft.com/office/drawing/2014/main" id="{477873FB-BB4A-45AB-BE13-BE3D76F9AE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łasny/Leasing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41271" y="1083880"/>
              <a:ext cx="1629268" cy="124810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14</xdr:col>
      <xdr:colOff>204022</xdr:colOff>
      <xdr:row>0</xdr:row>
      <xdr:rowOff>69796</xdr:rowOff>
    </xdr:from>
    <xdr:to>
      <xdr:col>16</xdr:col>
      <xdr:colOff>605495</xdr:colOff>
      <xdr:row>3</xdr:row>
      <xdr:rowOff>79649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4" name="Status">
              <a:extLst>
                <a:ext uri="{FF2B5EF4-FFF2-40B4-BE49-F238E27FC236}">
                  <a16:creationId xmlns:a16="http://schemas.microsoft.com/office/drawing/2014/main" id="{7D2FB8CD-4AB2-4381-8BB4-485E016517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u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43460" y="69796"/>
              <a:ext cx="1623848" cy="96235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Typ" xr10:uid="{2A12EB10-A358-4A2E-AA97-551EFEA8BABA}" sourceName="Typ">
  <extLst>
    <x:ext xmlns:x15="http://schemas.microsoft.com/office/spreadsheetml/2010/11/main" uri="{2F2917AC-EB37-4324-AD4E-5DD8C200BD13}">
      <x15:tableSlicerCache tableId="1" column="5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Własny_Leasing" xr10:uid="{C4495C4C-F1F9-4DBD-94E5-1104227964FC}" sourceName="Własny/Leasing">
  <extLst>
    <x:ext xmlns:x15="http://schemas.microsoft.com/office/spreadsheetml/2010/11/main" uri="{2F2917AC-EB37-4324-AD4E-5DD8C200BD13}">
      <x15:tableSlicerCache tableId="1" column="6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Status" xr10:uid="{047062A5-0FD8-4B4C-A6DA-4DA76170A61D}" sourceName="Status">
  <extLst>
    <x:ext xmlns:x15="http://schemas.microsoft.com/office/spreadsheetml/2010/11/main" uri="{2F2917AC-EB37-4324-AD4E-5DD8C200BD13}">
      <x15:tableSlicerCache tableId="1" column="1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yp" xr10:uid="{5E39E9A8-6945-43B9-A1ED-7F23F236025E}" cache="Fragmentator_Typ" caption="Typ" style="SlicerStyleDark3" rowHeight="257175"/>
  <slicer name="Własny/Leasing" xr10:uid="{E9F947C5-E59A-4140-829D-F2B7D000D099}" cache="Fragmentator_Własny_Leasing" caption="Własny/Leasing" style="SlicerStyleLight5" rowHeight="257175"/>
  <slicer name="Status" xr10:uid="{C03B8331-1588-43CD-A21B-1FBC4C87D638}" cache="Fragmentator_Status" caption="Status" style="SlicerStyleLight4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AA924F-E0E8-4B4D-8FE0-E48C29D18340}" name="Tabela1" displayName="Tabela1" ref="A1:N28" totalsRowShown="0" headerRowDxfId="7">
  <autoFilter ref="A1:N28" xr:uid="{E78D53D8-B547-442D-984D-9210095F3BB8}"/>
  <tableColumns count="14">
    <tableColumn id="1" xr3:uid="{9059675F-9B77-46C6-A3AB-765F933C085A}" name="ID"/>
    <tableColumn id="2" xr3:uid="{BEA9E8AE-6C70-4E49-BCBF-6CE823521FC4}" name="Nr. Rej"/>
    <tableColumn id="3" xr3:uid="{8789C0AF-D2F9-4632-A9BB-B45A4DFC2D6E}" name="Model"/>
    <tableColumn id="4" xr3:uid="{ED5772CD-DAFA-4DDB-A879-F960A8EA4AAA}" name="Marka"/>
    <tableColumn id="5" xr3:uid="{7C082166-0AAC-4EF4-AE72-6B1442D89CED}" name="Typ"/>
    <tableColumn id="6" xr3:uid="{B10275CC-89BD-4493-A690-2B61E42A484D}" name="Własny/Leasing"/>
    <tableColumn id="7" xr3:uid="{16A30B65-FEBE-4890-A7A2-C17710246307}" name="Firma Leasingowa"/>
    <tableColumn id="8" xr3:uid="{EE3B874F-2A44-45DF-9E49-2BF0CA08396A}" name="Rocznik"/>
    <tableColumn id="9" xr3:uid="{E4097298-D249-48DE-849F-E824F9A502CE}" name="Leasing_x000a_Start/Zakup" dataDxfId="6"/>
    <tableColumn id="10" xr3:uid="{D6B64D97-C3F0-479C-9116-A704ED257733}" name="Leasing _x000a_Koniec/Sprzedaż" dataDxfId="5"/>
    <tableColumn id="11" xr3:uid="{48503CA6-51FC-4AEF-BFF7-B0C559A4C60B}" name="Data sprzedaży" dataDxfId="4"/>
    <tableColumn id="12" xr3:uid="{955400FA-4B26-4147-8944-B79C7CD442F1}" name="Nr kontraktu"/>
    <tableColumn id="13" xr3:uid="{6475A2C1-9F88-4E0A-84E7-4F196EAEAF90}" name="Informacja"/>
    <tableColumn id="14" xr3:uid="{8558D14F-9452-475D-A519-FBCC7E753B43}" name="Status">
      <calculatedColumnFormula>IF(K2="","Aktywny","Nieaktywny")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20FBE-D0E9-43E1-AA03-0E257C47E3E7}">
  <dimension ref="A1:F200"/>
  <sheetViews>
    <sheetView topLeftCell="A7" workbookViewId="0">
      <selection activeCell="C2" sqref="C2"/>
    </sheetView>
  </sheetViews>
  <sheetFormatPr defaultRowHeight="15" x14ac:dyDescent="0.25"/>
  <cols>
    <col min="1" max="1" width="4" bestFit="1" customWidth="1"/>
    <col min="2" max="2" width="25.5703125" bestFit="1" customWidth="1"/>
    <col min="3" max="4" width="10.140625" style="1" bestFit="1" customWidth="1"/>
    <col min="5" max="5" width="6.5703125" bestFit="1" customWidth="1"/>
    <col min="6" max="6" width="11" bestFit="1" customWidth="1"/>
  </cols>
  <sheetData>
    <row r="1" spans="1:6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127</v>
      </c>
      <c r="F1" s="3" t="s">
        <v>4</v>
      </c>
    </row>
    <row r="2" spans="1:6" x14ac:dyDescent="0.25">
      <c r="A2">
        <v>89</v>
      </c>
      <c r="B2" t="s">
        <v>5</v>
      </c>
      <c r="C2" s="1">
        <v>44929</v>
      </c>
      <c r="D2" s="1">
        <v>44928</v>
      </c>
      <c r="E2">
        <f>D2-C2+1</f>
        <v>0</v>
      </c>
      <c r="F2" t="str">
        <f ca="1">IF(D2&gt;=TODAY(),"Zwolnienie","Zakończone")</f>
        <v>Zakończone</v>
      </c>
    </row>
    <row r="3" spans="1:6" x14ac:dyDescent="0.25">
      <c r="A3">
        <v>83</v>
      </c>
      <c r="B3" t="s">
        <v>6</v>
      </c>
      <c r="C3" s="1">
        <v>44932</v>
      </c>
      <c r="D3" s="1">
        <v>44941</v>
      </c>
      <c r="E3">
        <f t="shared" ref="E3:E66" si="0">D3-C3+1</f>
        <v>10</v>
      </c>
      <c r="F3" t="str">
        <f t="shared" ref="F3:F66" ca="1" si="1">IF(D3&gt;=TODAY(),"Zwolnienie","Zakończone")</f>
        <v>Zakończone</v>
      </c>
    </row>
    <row r="4" spans="1:6" x14ac:dyDescent="0.25">
      <c r="A4">
        <v>1</v>
      </c>
      <c r="B4" t="s">
        <v>7</v>
      </c>
      <c r="C4" s="1">
        <v>44933</v>
      </c>
      <c r="D4" s="1">
        <v>44941</v>
      </c>
      <c r="E4">
        <f t="shared" si="0"/>
        <v>9</v>
      </c>
      <c r="F4" t="str">
        <f t="shared" ca="1" si="1"/>
        <v>Zakończone</v>
      </c>
    </row>
    <row r="5" spans="1:6" x14ac:dyDescent="0.25">
      <c r="A5">
        <v>6</v>
      </c>
      <c r="B5" t="s">
        <v>8</v>
      </c>
      <c r="C5" s="1">
        <v>44941</v>
      </c>
      <c r="D5" s="1">
        <v>44950</v>
      </c>
      <c r="E5">
        <f t="shared" si="0"/>
        <v>10</v>
      </c>
      <c r="F5" t="str">
        <f t="shared" ca="1" si="1"/>
        <v>Zakończone</v>
      </c>
    </row>
    <row r="6" spans="1:6" x14ac:dyDescent="0.25">
      <c r="A6">
        <v>25</v>
      </c>
      <c r="B6" t="s">
        <v>9</v>
      </c>
      <c r="C6" s="1">
        <v>44941</v>
      </c>
      <c r="D6" s="1">
        <v>44943</v>
      </c>
      <c r="E6">
        <f t="shared" si="0"/>
        <v>3</v>
      </c>
      <c r="F6" t="str">
        <f t="shared" ca="1" si="1"/>
        <v>Zakończone</v>
      </c>
    </row>
    <row r="7" spans="1:6" x14ac:dyDescent="0.25">
      <c r="A7">
        <v>2</v>
      </c>
      <c r="B7" t="s">
        <v>7</v>
      </c>
      <c r="C7" s="1">
        <v>44942</v>
      </c>
      <c r="D7" s="1">
        <v>44957</v>
      </c>
      <c r="E7">
        <f t="shared" si="0"/>
        <v>16</v>
      </c>
      <c r="F7" t="str">
        <f t="shared" ca="1" si="1"/>
        <v>Zakończone</v>
      </c>
    </row>
    <row r="8" spans="1:6" x14ac:dyDescent="0.25">
      <c r="A8">
        <v>17</v>
      </c>
      <c r="B8" t="s">
        <v>7</v>
      </c>
      <c r="C8" s="1">
        <v>44957</v>
      </c>
      <c r="D8" s="1">
        <v>44963</v>
      </c>
      <c r="E8">
        <f t="shared" si="0"/>
        <v>7</v>
      </c>
      <c r="F8" t="str">
        <f t="shared" ca="1" si="1"/>
        <v>Zakończone</v>
      </c>
    </row>
    <row r="9" spans="1:6" x14ac:dyDescent="0.25">
      <c r="A9">
        <v>3</v>
      </c>
      <c r="B9" t="s">
        <v>72</v>
      </c>
      <c r="C9" s="1">
        <v>44963</v>
      </c>
      <c r="D9" s="1">
        <v>44969</v>
      </c>
      <c r="E9">
        <f t="shared" si="0"/>
        <v>7</v>
      </c>
      <c r="F9" t="str">
        <f t="shared" ca="1" si="1"/>
        <v>Zakończone</v>
      </c>
    </row>
    <row r="10" spans="1:6" x14ac:dyDescent="0.25">
      <c r="A10">
        <v>20</v>
      </c>
      <c r="B10" t="s">
        <v>11</v>
      </c>
      <c r="C10" s="1">
        <v>44951</v>
      </c>
      <c r="D10" s="1">
        <v>44960</v>
      </c>
      <c r="E10">
        <f t="shared" si="0"/>
        <v>10</v>
      </c>
      <c r="F10" t="str">
        <f t="shared" ca="1" si="1"/>
        <v>Zakończone</v>
      </c>
    </row>
    <row r="11" spans="1:6" x14ac:dyDescent="0.25">
      <c r="A11">
        <v>85</v>
      </c>
      <c r="B11" t="s">
        <v>12</v>
      </c>
      <c r="C11" s="1">
        <v>44951</v>
      </c>
      <c r="D11" s="1">
        <v>44957</v>
      </c>
      <c r="E11">
        <f t="shared" si="0"/>
        <v>7</v>
      </c>
      <c r="F11" t="str">
        <f t="shared" ca="1" si="1"/>
        <v>Zakończone</v>
      </c>
    </row>
    <row r="12" spans="1:6" x14ac:dyDescent="0.25">
      <c r="A12">
        <v>78</v>
      </c>
      <c r="B12" t="s">
        <v>13</v>
      </c>
      <c r="C12" s="1">
        <v>44952</v>
      </c>
      <c r="D12" s="1">
        <v>44958</v>
      </c>
      <c r="E12">
        <f t="shared" si="0"/>
        <v>7</v>
      </c>
      <c r="F12" t="str">
        <f t="shared" ca="1" si="1"/>
        <v>Zakończone</v>
      </c>
    </row>
    <row r="13" spans="1:6" x14ac:dyDescent="0.25">
      <c r="A13">
        <v>61</v>
      </c>
      <c r="B13" t="s">
        <v>14</v>
      </c>
      <c r="C13" s="1">
        <v>44956</v>
      </c>
      <c r="D13" s="1">
        <v>44961</v>
      </c>
      <c r="E13">
        <f t="shared" si="0"/>
        <v>6</v>
      </c>
      <c r="F13" t="str">
        <f t="shared" ca="1" si="1"/>
        <v>Zakończone</v>
      </c>
    </row>
    <row r="14" spans="1:6" x14ac:dyDescent="0.25">
      <c r="A14">
        <v>81</v>
      </c>
      <c r="B14" t="s">
        <v>15</v>
      </c>
      <c r="C14" s="1">
        <v>44956</v>
      </c>
      <c r="D14" s="1">
        <v>44958</v>
      </c>
      <c r="E14">
        <f t="shared" si="0"/>
        <v>3</v>
      </c>
      <c r="F14" t="str">
        <f t="shared" ca="1" si="1"/>
        <v>Zakończone</v>
      </c>
    </row>
    <row r="15" spans="1:6" x14ac:dyDescent="0.25">
      <c r="A15">
        <v>73</v>
      </c>
      <c r="B15" t="s">
        <v>16</v>
      </c>
      <c r="C15" s="1">
        <v>44957</v>
      </c>
      <c r="D15" s="1">
        <v>44978</v>
      </c>
      <c r="E15">
        <f t="shared" si="0"/>
        <v>22</v>
      </c>
      <c r="F15" t="str">
        <f t="shared" ca="1" si="1"/>
        <v>Zakończone</v>
      </c>
    </row>
    <row r="16" spans="1:6" x14ac:dyDescent="0.25">
      <c r="A16">
        <v>19</v>
      </c>
      <c r="B16" t="s">
        <v>17</v>
      </c>
      <c r="C16" s="1">
        <v>44961</v>
      </c>
      <c r="D16" s="1">
        <v>44966</v>
      </c>
      <c r="E16">
        <f t="shared" si="0"/>
        <v>6</v>
      </c>
      <c r="F16" t="str">
        <f t="shared" ca="1" si="1"/>
        <v>Zakończone</v>
      </c>
    </row>
    <row r="17" spans="1:6" x14ac:dyDescent="0.25">
      <c r="A17">
        <v>21</v>
      </c>
      <c r="B17" t="s">
        <v>18</v>
      </c>
      <c r="C17" s="1">
        <v>44963</v>
      </c>
      <c r="D17" s="1">
        <v>44967</v>
      </c>
      <c r="E17">
        <f t="shared" si="0"/>
        <v>5</v>
      </c>
      <c r="F17" t="str">
        <f t="shared" ca="1" si="1"/>
        <v>Zakończone</v>
      </c>
    </row>
    <row r="18" spans="1:6" x14ac:dyDescent="0.25">
      <c r="A18">
        <v>66</v>
      </c>
      <c r="B18" t="s">
        <v>19</v>
      </c>
      <c r="C18" s="1">
        <v>44966</v>
      </c>
      <c r="D18" s="1">
        <v>44987</v>
      </c>
      <c r="E18">
        <f t="shared" si="0"/>
        <v>22</v>
      </c>
      <c r="F18" t="str">
        <f t="shared" ca="1" si="1"/>
        <v>Zakończone</v>
      </c>
    </row>
    <row r="19" spans="1:6" x14ac:dyDescent="0.25">
      <c r="A19">
        <v>68</v>
      </c>
      <c r="B19" t="s">
        <v>20</v>
      </c>
      <c r="C19" s="1">
        <v>44968</v>
      </c>
      <c r="D19" s="1">
        <v>44973</v>
      </c>
      <c r="E19">
        <f t="shared" si="0"/>
        <v>6</v>
      </c>
      <c r="F19" t="str">
        <f t="shared" ca="1" si="1"/>
        <v>Zakończone</v>
      </c>
    </row>
    <row r="20" spans="1:6" x14ac:dyDescent="0.25">
      <c r="A20">
        <v>62</v>
      </c>
      <c r="B20" t="s">
        <v>21</v>
      </c>
      <c r="C20" s="1">
        <v>44969</v>
      </c>
      <c r="D20" s="1">
        <v>44978</v>
      </c>
      <c r="E20">
        <f t="shared" si="0"/>
        <v>10</v>
      </c>
      <c r="F20" t="str">
        <f t="shared" ca="1" si="1"/>
        <v>Zakończone</v>
      </c>
    </row>
    <row r="21" spans="1:6" x14ac:dyDescent="0.25">
      <c r="A21">
        <v>14</v>
      </c>
      <c r="B21" t="s">
        <v>22</v>
      </c>
      <c r="C21" s="1">
        <v>44973</v>
      </c>
      <c r="D21" s="1">
        <v>44977</v>
      </c>
      <c r="E21">
        <f t="shared" si="0"/>
        <v>5</v>
      </c>
      <c r="F21" t="str">
        <f t="shared" ca="1" si="1"/>
        <v>Zakończone</v>
      </c>
    </row>
    <row r="22" spans="1:6" x14ac:dyDescent="0.25">
      <c r="A22">
        <v>18</v>
      </c>
      <c r="B22" t="s">
        <v>23</v>
      </c>
      <c r="C22" s="1">
        <v>44974</v>
      </c>
      <c r="D22" s="1">
        <v>44976</v>
      </c>
      <c r="E22">
        <f t="shared" si="0"/>
        <v>3</v>
      </c>
      <c r="F22" t="str">
        <f t="shared" ca="1" si="1"/>
        <v>Zakończone</v>
      </c>
    </row>
    <row r="23" spans="1:6" x14ac:dyDescent="0.25">
      <c r="A23">
        <v>8</v>
      </c>
      <c r="B23" t="s">
        <v>24</v>
      </c>
      <c r="C23" s="1">
        <v>44975</v>
      </c>
      <c r="D23" s="1">
        <v>44981</v>
      </c>
      <c r="E23">
        <f t="shared" si="0"/>
        <v>7</v>
      </c>
      <c r="F23" t="str">
        <f t="shared" ca="1" si="1"/>
        <v>Zakończone</v>
      </c>
    </row>
    <row r="24" spans="1:6" x14ac:dyDescent="0.25">
      <c r="A24">
        <v>12</v>
      </c>
      <c r="B24" t="s">
        <v>25</v>
      </c>
      <c r="C24" s="1">
        <v>44975</v>
      </c>
      <c r="D24" s="1">
        <v>44980</v>
      </c>
      <c r="E24">
        <f t="shared" si="0"/>
        <v>6</v>
      </c>
      <c r="F24" t="str">
        <f t="shared" ca="1" si="1"/>
        <v>Zakończone</v>
      </c>
    </row>
    <row r="25" spans="1:6" x14ac:dyDescent="0.25">
      <c r="A25">
        <v>64</v>
      </c>
      <c r="B25" t="s">
        <v>26</v>
      </c>
      <c r="C25" s="1">
        <v>44975</v>
      </c>
      <c r="D25" s="1">
        <v>44981</v>
      </c>
      <c r="E25">
        <f t="shared" si="0"/>
        <v>7</v>
      </c>
      <c r="F25" t="str">
        <f t="shared" ca="1" si="1"/>
        <v>Zakończone</v>
      </c>
    </row>
    <row r="26" spans="1:6" x14ac:dyDescent="0.25">
      <c r="A26">
        <v>15</v>
      </c>
      <c r="B26" t="s">
        <v>27</v>
      </c>
      <c r="C26" s="1">
        <v>44976</v>
      </c>
      <c r="D26" s="1">
        <v>44982</v>
      </c>
      <c r="E26">
        <f t="shared" si="0"/>
        <v>7</v>
      </c>
      <c r="F26" t="str">
        <f t="shared" ca="1" si="1"/>
        <v>Zakończone</v>
      </c>
    </row>
    <row r="27" spans="1:6" x14ac:dyDescent="0.25">
      <c r="A27">
        <v>38</v>
      </c>
      <c r="B27" t="s">
        <v>28</v>
      </c>
      <c r="C27" s="1">
        <v>44977</v>
      </c>
      <c r="D27" s="1">
        <v>44998</v>
      </c>
      <c r="E27">
        <f t="shared" si="0"/>
        <v>22</v>
      </c>
      <c r="F27" t="str">
        <f t="shared" ca="1" si="1"/>
        <v>Zakończone</v>
      </c>
    </row>
    <row r="28" spans="1:6" x14ac:dyDescent="0.25">
      <c r="A28">
        <v>90</v>
      </c>
      <c r="B28" t="s">
        <v>29</v>
      </c>
      <c r="C28" s="1">
        <v>44981</v>
      </c>
      <c r="D28" s="1">
        <v>44990</v>
      </c>
      <c r="E28">
        <f t="shared" si="0"/>
        <v>10</v>
      </c>
      <c r="F28" t="str">
        <f t="shared" ca="1" si="1"/>
        <v>Zakończone</v>
      </c>
    </row>
    <row r="29" spans="1:6" x14ac:dyDescent="0.25">
      <c r="A29">
        <v>16</v>
      </c>
      <c r="B29" t="s">
        <v>30</v>
      </c>
      <c r="C29" s="1">
        <v>44983</v>
      </c>
      <c r="D29" s="1">
        <v>44998</v>
      </c>
      <c r="E29">
        <f t="shared" si="0"/>
        <v>16</v>
      </c>
      <c r="F29" t="str">
        <f t="shared" ca="1" si="1"/>
        <v>Zakończone</v>
      </c>
    </row>
    <row r="30" spans="1:6" x14ac:dyDescent="0.25">
      <c r="A30">
        <v>67</v>
      </c>
      <c r="B30" t="s">
        <v>31</v>
      </c>
      <c r="C30" s="1">
        <v>44987</v>
      </c>
      <c r="D30" s="1">
        <v>44989</v>
      </c>
      <c r="E30">
        <f t="shared" si="0"/>
        <v>3</v>
      </c>
      <c r="F30" t="str">
        <f t="shared" ca="1" si="1"/>
        <v>Zakończone</v>
      </c>
    </row>
    <row r="31" spans="1:6" x14ac:dyDescent="0.25">
      <c r="A31">
        <v>105</v>
      </c>
      <c r="B31" t="s">
        <v>32</v>
      </c>
      <c r="C31" s="1">
        <v>44987</v>
      </c>
      <c r="D31" s="1">
        <v>44991</v>
      </c>
      <c r="E31">
        <f t="shared" si="0"/>
        <v>5</v>
      </c>
      <c r="F31" t="str">
        <f t="shared" ca="1" si="1"/>
        <v>Zakończone</v>
      </c>
    </row>
    <row r="32" spans="1:6" x14ac:dyDescent="0.25">
      <c r="A32">
        <v>94</v>
      </c>
      <c r="B32" t="s">
        <v>33</v>
      </c>
      <c r="C32" s="1">
        <v>44988</v>
      </c>
      <c r="D32" s="1">
        <v>45009</v>
      </c>
      <c r="E32">
        <f t="shared" si="0"/>
        <v>22</v>
      </c>
      <c r="F32" t="str">
        <f t="shared" ca="1" si="1"/>
        <v>Zakończone</v>
      </c>
    </row>
    <row r="33" spans="1:6" x14ac:dyDescent="0.25">
      <c r="A33">
        <v>30</v>
      </c>
      <c r="B33" t="s">
        <v>34</v>
      </c>
      <c r="C33" s="1">
        <v>44989</v>
      </c>
      <c r="D33" s="1">
        <v>45004</v>
      </c>
      <c r="E33">
        <f t="shared" si="0"/>
        <v>16</v>
      </c>
      <c r="F33" t="str">
        <f t="shared" ca="1" si="1"/>
        <v>Zakończone</v>
      </c>
    </row>
    <row r="34" spans="1:6" x14ac:dyDescent="0.25">
      <c r="A34">
        <v>4</v>
      </c>
      <c r="B34" t="s">
        <v>35</v>
      </c>
      <c r="C34" s="1">
        <v>44994</v>
      </c>
      <c r="D34" s="1">
        <v>44996</v>
      </c>
      <c r="E34">
        <f t="shared" si="0"/>
        <v>3</v>
      </c>
      <c r="F34" t="str">
        <f t="shared" ca="1" si="1"/>
        <v>Zakończone</v>
      </c>
    </row>
    <row r="35" spans="1:6" x14ac:dyDescent="0.25">
      <c r="A35">
        <v>54</v>
      </c>
      <c r="B35" t="s">
        <v>36</v>
      </c>
      <c r="C35" s="1">
        <v>44995</v>
      </c>
      <c r="D35" s="1">
        <v>45000</v>
      </c>
      <c r="E35">
        <f t="shared" si="0"/>
        <v>6</v>
      </c>
      <c r="F35" t="str">
        <f t="shared" ca="1" si="1"/>
        <v>Zakończone</v>
      </c>
    </row>
    <row r="36" spans="1:6" x14ac:dyDescent="0.25">
      <c r="A36">
        <v>84</v>
      </c>
      <c r="B36" t="s">
        <v>37</v>
      </c>
      <c r="C36" s="1">
        <v>45000</v>
      </c>
      <c r="D36" s="1">
        <v>45004</v>
      </c>
      <c r="E36">
        <f t="shared" si="0"/>
        <v>5</v>
      </c>
      <c r="F36" t="str">
        <f t="shared" ca="1" si="1"/>
        <v>Zakończone</v>
      </c>
    </row>
    <row r="37" spans="1:6" x14ac:dyDescent="0.25">
      <c r="A37">
        <v>91</v>
      </c>
      <c r="B37" t="s">
        <v>38</v>
      </c>
      <c r="C37" s="1">
        <v>45000</v>
      </c>
      <c r="D37" s="1">
        <v>45004</v>
      </c>
      <c r="E37">
        <f t="shared" si="0"/>
        <v>5</v>
      </c>
      <c r="F37" t="str">
        <f t="shared" ca="1" si="1"/>
        <v>Zakończone</v>
      </c>
    </row>
    <row r="38" spans="1:6" x14ac:dyDescent="0.25">
      <c r="A38">
        <v>37</v>
      </c>
      <c r="B38" t="s">
        <v>39</v>
      </c>
      <c r="C38" s="1">
        <v>45001</v>
      </c>
      <c r="D38" s="1">
        <v>45016</v>
      </c>
      <c r="E38">
        <f t="shared" si="0"/>
        <v>16</v>
      </c>
      <c r="F38" t="str">
        <f t="shared" ca="1" si="1"/>
        <v>Zakończone</v>
      </c>
    </row>
    <row r="39" spans="1:6" x14ac:dyDescent="0.25">
      <c r="A39">
        <v>22</v>
      </c>
      <c r="B39" t="s">
        <v>40</v>
      </c>
      <c r="C39" s="1">
        <v>45005</v>
      </c>
      <c r="D39" s="1">
        <v>45011</v>
      </c>
      <c r="E39">
        <f t="shared" si="0"/>
        <v>7</v>
      </c>
      <c r="F39" t="str">
        <f t="shared" ca="1" si="1"/>
        <v>Zakończone</v>
      </c>
    </row>
    <row r="40" spans="1:6" x14ac:dyDescent="0.25">
      <c r="A40">
        <v>5</v>
      </c>
      <c r="B40" t="s">
        <v>41</v>
      </c>
      <c r="C40" s="1">
        <v>45007</v>
      </c>
      <c r="D40" s="1">
        <v>45020</v>
      </c>
      <c r="E40">
        <f t="shared" si="0"/>
        <v>14</v>
      </c>
      <c r="F40" t="str">
        <f t="shared" ca="1" si="1"/>
        <v>Zakończone</v>
      </c>
    </row>
    <row r="41" spans="1:6" x14ac:dyDescent="0.25">
      <c r="A41">
        <v>53</v>
      </c>
      <c r="B41" t="s">
        <v>42</v>
      </c>
      <c r="C41" s="1">
        <v>45009</v>
      </c>
      <c r="D41" s="1">
        <v>45011</v>
      </c>
      <c r="E41">
        <f t="shared" si="0"/>
        <v>3</v>
      </c>
      <c r="F41" t="str">
        <f t="shared" ca="1" si="1"/>
        <v>Zakończone</v>
      </c>
    </row>
    <row r="42" spans="1:6" x14ac:dyDescent="0.25">
      <c r="A42">
        <v>33</v>
      </c>
      <c r="B42" t="s">
        <v>43</v>
      </c>
      <c r="C42" s="1">
        <v>45010</v>
      </c>
      <c r="D42" s="1">
        <v>45015</v>
      </c>
      <c r="E42">
        <f t="shared" si="0"/>
        <v>6</v>
      </c>
      <c r="F42" t="str">
        <f t="shared" ca="1" si="1"/>
        <v>Zakończone</v>
      </c>
    </row>
    <row r="43" spans="1:6" x14ac:dyDescent="0.25">
      <c r="A43">
        <v>23</v>
      </c>
      <c r="B43" t="s">
        <v>44</v>
      </c>
      <c r="C43" s="1">
        <v>45011</v>
      </c>
      <c r="D43" s="1">
        <v>45026</v>
      </c>
      <c r="E43">
        <f t="shared" si="0"/>
        <v>16</v>
      </c>
      <c r="F43" t="str">
        <f t="shared" ca="1" si="1"/>
        <v>Zakończone</v>
      </c>
    </row>
    <row r="44" spans="1:6" x14ac:dyDescent="0.25">
      <c r="A44">
        <v>63</v>
      </c>
      <c r="B44" t="s">
        <v>45</v>
      </c>
      <c r="C44" s="1">
        <v>45016</v>
      </c>
      <c r="D44" s="1">
        <v>45020</v>
      </c>
      <c r="E44">
        <f t="shared" si="0"/>
        <v>5</v>
      </c>
      <c r="F44" t="str">
        <f t="shared" ca="1" si="1"/>
        <v>Zakończone</v>
      </c>
    </row>
    <row r="45" spans="1:6" x14ac:dyDescent="0.25">
      <c r="A45">
        <v>40</v>
      </c>
      <c r="B45" t="s">
        <v>46</v>
      </c>
      <c r="C45" s="1">
        <v>45017</v>
      </c>
      <c r="D45" s="1">
        <v>45022</v>
      </c>
      <c r="E45">
        <f t="shared" si="0"/>
        <v>6</v>
      </c>
      <c r="F45" t="str">
        <f t="shared" ca="1" si="1"/>
        <v>Zakończone</v>
      </c>
    </row>
    <row r="46" spans="1:6" x14ac:dyDescent="0.25">
      <c r="A46">
        <v>24</v>
      </c>
      <c r="B46" t="s">
        <v>47</v>
      </c>
      <c r="C46" s="1">
        <v>45020</v>
      </c>
      <c r="D46" s="1">
        <v>45041</v>
      </c>
      <c r="E46">
        <f t="shared" si="0"/>
        <v>22</v>
      </c>
      <c r="F46" t="str">
        <f t="shared" ca="1" si="1"/>
        <v>Zakończone</v>
      </c>
    </row>
    <row r="47" spans="1:6" x14ac:dyDescent="0.25">
      <c r="A47">
        <v>36</v>
      </c>
      <c r="B47" t="s">
        <v>48</v>
      </c>
      <c r="C47" s="1">
        <v>45021</v>
      </c>
      <c r="D47" s="1">
        <v>45027</v>
      </c>
      <c r="E47">
        <f t="shared" si="0"/>
        <v>7</v>
      </c>
      <c r="F47" t="str">
        <f t="shared" ca="1" si="1"/>
        <v>Zakończone</v>
      </c>
    </row>
    <row r="48" spans="1:6" x14ac:dyDescent="0.25">
      <c r="A48">
        <v>82</v>
      </c>
      <c r="B48" t="s">
        <v>49</v>
      </c>
      <c r="C48" s="1">
        <v>45022</v>
      </c>
      <c r="D48" s="1">
        <v>45027</v>
      </c>
      <c r="E48">
        <f t="shared" si="0"/>
        <v>6</v>
      </c>
      <c r="F48" t="str">
        <f t="shared" ca="1" si="1"/>
        <v>Zakończone</v>
      </c>
    </row>
    <row r="49" spans="1:6" x14ac:dyDescent="0.25">
      <c r="A49">
        <v>51</v>
      </c>
      <c r="B49" t="s">
        <v>50</v>
      </c>
      <c r="C49" s="1">
        <v>45027</v>
      </c>
      <c r="D49" s="1">
        <v>45042</v>
      </c>
      <c r="E49">
        <f t="shared" si="0"/>
        <v>16</v>
      </c>
      <c r="F49" t="str">
        <f t="shared" ca="1" si="1"/>
        <v>Zakończone</v>
      </c>
    </row>
    <row r="50" spans="1:6" x14ac:dyDescent="0.25">
      <c r="A50">
        <v>56</v>
      </c>
      <c r="B50" t="s">
        <v>51</v>
      </c>
      <c r="C50" s="1">
        <v>45027</v>
      </c>
      <c r="D50" s="1">
        <v>45031</v>
      </c>
      <c r="E50">
        <f t="shared" si="0"/>
        <v>5</v>
      </c>
      <c r="F50" t="str">
        <f t="shared" ca="1" si="1"/>
        <v>Zakończone</v>
      </c>
    </row>
    <row r="51" spans="1:6" x14ac:dyDescent="0.25">
      <c r="A51">
        <v>52</v>
      </c>
      <c r="B51" t="s">
        <v>52</v>
      </c>
      <c r="C51" s="1">
        <v>45028</v>
      </c>
      <c r="D51" s="1">
        <v>45049</v>
      </c>
      <c r="E51">
        <f t="shared" si="0"/>
        <v>22</v>
      </c>
      <c r="F51" t="str">
        <f t="shared" ca="1" si="1"/>
        <v>Zakończone</v>
      </c>
    </row>
    <row r="52" spans="1:6" x14ac:dyDescent="0.25">
      <c r="A52">
        <v>86</v>
      </c>
      <c r="B52" t="s">
        <v>53</v>
      </c>
      <c r="C52" s="1">
        <v>45028</v>
      </c>
      <c r="D52" s="1">
        <v>45043</v>
      </c>
      <c r="E52">
        <f t="shared" si="0"/>
        <v>16</v>
      </c>
      <c r="F52" t="str">
        <f t="shared" ca="1" si="1"/>
        <v>Zakończone</v>
      </c>
    </row>
    <row r="53" spans="1:6" x14ac:dyDescent="0.25">
      <c r="A53">
        <v>58</v>
      </c>
      <c r="B53" t="s">
        <v>54</v>
      </c>
      <c r="C53" s="1">
        <v>45034</v>
      </c>
      <c r="D53" s="1">
        <v>45049</v>
      </c>
      <c r="E53">
        <f t="shared" si="0"/>
        <v>16</v>
      </c>
      <c r="F53" t="str">
        <f t="shared" ca="1" si="1"/>
        <v>Zakończone</v>
      </c>
    </row>
    <row r="54" spans="1:6" x14ac:dyDescent="0.25">
      <c r="A54">
        <v>92</v>
      </c>
      <c r="B54" t="s">
        <v>55</v>
      </c>
      <c r="C54" s="1">
        <v>45037</v>
      </c>
      <c r="D54" s="1">
        <v>45043</v>
      </c>
      <c r="E54">
        <f t="shared" si="0"/>
        <v>7</v>
      </c>
      <c r="F54" t="str">
        <f t="shared" ca="1" si="1"/>
        <v>Zakończone</v>
      </c>
    </row>
    <row r="55" spans="1:6" x14ac:dyDescent="0.25">
      <c r="A55">
        <v>71</v>
      </c>
      <c r="B55" t="s">
        <v>56</v>
      </c>
      <c r="C55" s="1">
        <v>45040</v>
      </c>
      <c r="D55" s="1">
        <v>45046</v>
      </c>
      <c r="E55">
        <f t="shared" si="0"/>
        <v>7</v>
      </c>
      <c r="F55" t="str">
        <f t="shared" ca="1" si="1"/>
        <v>Zakończone</v>
      </c>
    </row>
    <row r="56" spans="1:6" x14ac:dyDescent="0.25">
      <c r="A56">
        <v>99</v>
      </c>
      <c r="B56" t="s">
        <v>57</v>
      </c>
      <c r="C56" s="1">
        <v>45047</v>
      </c>
      <c r="D56" s="1">
        <v>45053</v>
      </c>
      <c r="E56">
        <f t="shared" si="0"/>
        <v>7</v>
      </c>
      <c r="F56" t="str">
        <f t="shared" ca="1" si="1"/>
        <v>Zakończone</v>
      </c>
    </row>
    <row r="57" spans="1:6" x14ac:dyDescent="0.25">
      <c r="A57">
        <v>48</v>
      </c>
      <c r="B57" t="s">
        <v>58</v>
      </c>
      <c r="C57" s="1">
        <v>45053</v>
      </c>
      <c r="D57" s="1">
        <v>45062</v>
      </c>
      <c r="E57">
        <f t="shared" si="0"/>
        <v>10</v>
      </c>
      <c r="F57" t="str">
        <f t="shared" ca="1" si="1"/>
        <v>Zakończone</v>
      </c>
    </row>
    <row r="58" spans="1:6" x14ac:dyDescent="0.25">
      <c r="A58">
        <v>101</v>
      </c>
      <c r="B58" t="s">
        <v>59</v>
      </c>
      <c r="C58" s="1">
        <v>45054</v>
      </c>
      <c r="D58" s="1">
        <v>45075</v>
      </c>
      <c r="E58">
        <f t="shared" si="0"/>
        <v>22</v>
      </c>
      <c r="F58" t="str">
        <f t="shared" ca="1" si="1"/>
        <v>Zakończone</v>
      </c>
    </row>
    <row r="59" spans="1:6" x14ac:dyDescent="0.25">
      <c r="A59">
        <v>50</v>
      </c>
      <c r="B59" t="s">
        <v>60</v>
      </c>
      <c r="C59" s="1">
        <v>45062</v>
      </c>
      <c r="D59" s="1">
        <v>45068</v>
      </c>
      <c r="E59">
        <f t="shared" si="0"/>
        <v>7</v>
      </c>
      <c r="F59" t="str">
        <f t="shared" ca="1" si="1"/>
        <v>Zakończone</v>
      </c>
    </row>
    <row r="60" spans="1:6" x14ac:dyDescent="0.25">
      <c r="A60">
        <v>34</v>
      </c>
      <c r="B60" t="s">
        <v>5</v>
      </c>
      <c r="C60" s="1">
        <v>45065</v>
      </c>
      <c r="D60" s="1">
        <v>45074</v>
      </c>
      <c r="E60">
        <f t="shared" si="0"/>
        <v>10</v>
      </c>
      <c r="F60" t="str">
        <f t="shared" ca="1" si="1"/>
        <v>Zakończone</v>
      </c>
    </row>
    <row r="61" spans="1:6" x14ac:dyDescent="0.25">
      <c r="A61">
        <v>28</v>
      </c>
      <c r="B61" t="s">
        <v>6</v>
      </c>
      <c r="C61" s="1">
        <v>45067</v>
      </c>
      <c r="D61" s="1">
        <v>45071</v>
      </c>
      <c r="E61">
        <f t="shared" si="0"/>
        <v>5</v>
      </c>
      <c r="F61" t="str">
        <f t="shared" ca="1" si="1"/>
        <v>Zakończone</v>
      </c>
    </row>
    <row r="62" spans="1:6" x14ac:dyDescent="0.25">
      <c r="A62">
        <v>69</v>
      </c>
      <c r="B62" t="s">
        <v>7</v>
      </c>
      <c r="C62" s="1">
        <v>45069</v>
      </c>
      <c r="D62" s="1">
        <v>45078</v>
      </c>
      <c r="E62">
        <f t="shared" si="0"/>
        <v>10</v>
      </c>
      <c r="F62" t="str">
        <f t="shared" ca="1" si="1"/>
        <v>Zakończone</v>
      </c>
    </row>
    <row r="63" spans="1:6" x14ac:dyDescent="0.25">
      <c r="A63">
        <v>49</v>
      </c>
      <c r="B63" t="s">
        <v>8</v>
      </c>
      <c r="C63" s="1">
        <v>45071</v>
      </c>
      <c r="D63" s="1">
        <v>45075</v>
      </c>
      <c r="E63">
        <f t="shared" si="0"/>
        <v>5</v>
      </c>
      <c r="F63" t="str">
        <f t="shared" ca="1" si="1"/>
        <v>Zakończone</v>
      </c>
    </row>
    <row r="64" spans="1:6" x14ac:dyDescent="0.25">
      <c r="A64">
        <v>11</v>
      </c>
      <c r="B64" t="s">
        <v>9</v>
      </c>
      <c r="C64" s="1">
        <v>45073</v>
      </c>
      <c r="D64" s="1">
        <v>45075</v>
      </c>
      <c r="E64">
        <f t="shared" si="0"/>
        <v>3</v>
      </c>
      <c r="F64" t="str">
        <f t="shared" ca="1" si="1"/>
        <v>Zakończone</v>
      </c>
    </row>
    <row r="65" spans="1:6" x14ac:dyDescent="0.25">
      <c r="A65">
        <v>41</v>
      </c>
      <c r="B65" t="s">
        <v>7</v>
      </c>
      <c r="C65" s="1">
        <v>45073</v>
      </c>
      <c r="D65" s="1">
        <v>45082</v>
      </c>
      <c r="E65">
        <f t="shared" si="0"/>
        <v>10</v>
      </c>
      <c r="F65" t="str">
        <f t="shared" ca="1" si="1"/>
        <v>Zakończone</v>
      </c>
    </row>
    <row r="66" spans="1:6" x14ac:dyDescent="0.25">
      <c r="A66">
        <v>107</v>
      </c>
      <c r="B66" t="s">
        <v>10</v>
      </c>
      <c r="C66" s="1">
        <v>45076</v>
      </c>
      <c r="D66" s="1">
        <v>45091</v>
      </c>
      <c r="E66">
        <f t="shared" si="0"/>
        <v>16</v>
      </c>
      <c r="F66" t="str">
        <f t="shared" ca="1" si="1"/>
        <v>Zakończone</v>
      </c>
    </row>
    <row r="67" spans="1:6" x14ac:dyDescent="0.25">
      <c r="A67">
        <v>80</v>
      </c>
      <c r="B67" t="s">
        <v>7</v>
      </c>
      <c r="C67" s="1">
        <v>45079</v>
      </c>
      <c r="D67" s="1">
        <v>45100</v>
      </c>
      <c r="E67">
        <f t="shared" ref="E67:E130" si="2">D67-C67+1</f>
        <v>22</v>
      </c>
      <c r="F67" t="str">
        <f t="shared" ref="F67:F130" ca="1" si="3">IF(D67&gt;=TODAY(),"Zwolnienie","Zakończone")</f>
        <v>Zakończone</v>
      </c>
    </row>
    <row r="68" spans="1:6" x14ac:dyDescent="0.25">
      <c r="A68">
        <v>45</v>
      </c>
      <c r="B68" t="s">
        <v>11</v>
      </c>
      <c r="C68" s="1">
        <v>45084</v>
      </c>
      <c r="D68" s="1">
        <v>45105</v>
      </c>
      <c r="E68">
        <f t="shared" si="2"/>
        <v>22</v>
      </c>
      <c r="F68" t="str">
        <f t="shared" ca="1" si="3"/>
        <v>Zakończone</v>
      </c>
    </row>
    <row r="69" spans="1:6" x14ac:dyDescent="0.25">
      <c r="A69">
        <v>87</v>
      </c>
      <c r="B69" t="s">
        <v>12</v>
      </c>
      <c r="C69" s="1">
        <v>45088</v>
      </c>
      <c r="D69" s="1">
        <v>45109</v>
      </c>
      <c r="E69">
        <f t="shared" si="2"/>
        <v>22</v>
      </c>
      <c r="F69" t="str">
        <f t="shared" ca="1" si="3"/>
        <v>Zakończone</v>
      </c>
    </row>
    <row r="70" spans="1:6" x14ac:dyDescent="0.25">
      <c r="A70">
        <v>98</v>
      </c>
      <c r="B70" t="s">
        <v>13</v>
      </c>
      <c r="C70" s="1">
        <v>45090</v>
      </c>
      <c r="D70" s="1">
        <v>45094</v>
      </c>
      <c r="E70">
        <f t="shared" si="2"/>
        <v>5</v>
      </c>
      <c r="F70" t="str">
        <f t="shared" ca="1" si="3"/>
        <v>Zakończone</v>
      </c>
    </row>
    <row r="71" spans="1:6" x14ac:dyDescent="0.25">
      <c r="A71">
        <v>79</v>
      </c>
      <c r="B71" t="s">
        <v>14</v>
      </c>
      <c r="C71" s="1">
        <v>45095</v>
      </c>
      <c r="D71" s="1">
        <v>45110</v>
      </c>
      <c r="E71">
        <f t="shared" si="2"/>
        <v>16</v>
      </c>
      <c r="F71" t="str">
        <f t="shared" ca="1" si="3"/>
        <v>Zakończone</v>
      </c>
    </row>
    <row r="72" spans="1:6" x14ac:dyDescent="0.25">
      <c r="A72">
        <v>104</v>
      </c>
      <c r="B72" t="s">
        <v>15</v>
      </c>
      <c r="C72" s="1">
        <v>45103</v>
      </c>
      <c r="D72" s="1">
        <v>45112</v>
      </c>
      <c r="E72">
        <f t="shared" si="2"/>
        <v>10</v>
      </c>
      <c r="F72" t="str">
        <f t="shared" ca="1" si="3"/>
        <v>Zakończone</v>
      </c>
    </row>
    <row r="73" spans="1:6" x14ac:dyDescent="0.25">
      <c r="A73">
        <v>27</v>
      </c>
      <c r="B73" t="s">
        <v>16</v>
      </c>
      <c r="C73" s="1">
        <v>45107</v>
      </c>
      <c r="D73" s="1">
        <v>45116</v>
      </c>
      <c r="E73">
        <f t="shared" si="2"/>
        <v>10</v>
      </c>
      <c r="F73" t="str">
        <f t="shared" ca="1" si="3"/>
        <v>Zakończone</v>
      </c>
    </row>
    <row r="74" spans="1:6" x14ac:dyDescent="0.25">
      <c r="A74">
        <v>29</v>
      </c>
      <c r="B74" t="s">
        <v>17</v>
      </c>
      <c r="C74" s="1">
        <v>45114</v>
      </c>
      <c r="D74" s="1">
        <v>45120</v>
      </c>
      <c r="E74">
        <f t="shared" si="2"/>
        <v>7</v>
      </c>
      <c r="F74" t="str">
        <f t="shared" ca="1" si="3"/>
        <v>Zakończone</v>
      </c>
    </row>
    <row r="75" spans="1:6" x14ac:dyDescent="0.25">
      <c r="A75">
        <v>46</v>
      </c>
      <c r="B75" t="s">
        <v>18</v>
      </c>
      <c r="C75" s="1">
        <v>45115</v>
      </c>
      <c r="D75" s="1">
        <v>45117</v>
      </c>
      <c r="E75">
        <f t="shared" si="2"/>
        <v>3</v>
      </c>
      <c r="F75" t="str">
        <f t="shared" ca="1" si="3"/>
        <v>Zakończone</v>
      </c>
    </row>
    <row r="76" spans="1:6" x14ac:dyDescent="0.25">
      <c r="A76">
        <v>102</v>
      </c>
      <c r="B76" t="s">
        <v>19</v>
      </c>
      <c r="C76" s="1">
        <v>45118</v>
      </c>
      <c r="D76" s="1">
        <v>45120</v>
      </c>
      <c r="E76">
        <f t="shared" si="2"/>
        <v>3</v>
      </c>
      <c r="F76" t="str">
        <f t="shared" ca="1" si="3"/>
        <v>Zakończone</v>
      </c>
    </row>
    <row r="77" spans="1:6" x14ac:dyDescent="0.25">
      <c r="A77">
        <v>31</v>
      </c>
      <c r="B77" t="s">
        <v>20</v>
      </c>
      <c r="C77" s="1">
        <v>45120</v>
      </c>
      <c r="D77" s="1">
        <v>45141</v>
      </c>
      <c r="E77">
        <f t="shared" si="2"/>
        <v>22</v>
      </c>
      <c r="F77" t="str">
        <f t="shared" ca="1" si="3"/>
        <v>Zakończone</v>
      </c>
    </row>
    <row r="78" spans="1:6" x14ac:dyDescent="0.25">
      <c r="A78">
        <v>26</v>
      </c>
      <c r="B78" t="s">
        <v>21</v>
      </c>
      <c r="C78" s="1">
        <v>45126</v>
      </c>
      <c r="D78" s="1">
        <v>45131</v>
      </c>
      <c r="E78">
        <f t="shared" si="2"/>
        <v>6</v>
      </c>
      <c r="F78" t="str">
        <f t="shared" ca="1" si="3"/>
        <v>Zakończone</v>
      </c>
    </row>
    <row r="79" spans="1:6" x14ac:dyDescent="0.25">
      <c r="A79">
        <v>88</v>
      </c>
      <c r="B79" t="s">
        <v>61</v>
      </c>
      <c r="C79" s="1">
        <v>45126</v>
      </c>
      <c r="D79" s="1">
        <v>45128</v>
      </c>
      <c r="E79">
        <f t="shared" si="2"/>
        <v>3</v>
      </c>
      <c r="F79" t="str">
        <f t="shared" ca="1" si="3"/>
        <v>Zakończone</v>
      </c>
    </row>
    <row r="80" spans="1:6" x14ac:dyDescent="0.25">
      <c r="A80">
        <v>44</v>
      </c>
      <c r="B80" t="s">
        <v>62</v>
      </c>
      <c r="C80" s="1">
        <v>45128</v>
      </c>
      <c r="D80" s="1">
        <v>45143</v>
      </c>
      <c r="E80">
        <f t="shared" si="2"/>
        <v>16</v>
      </c>
      <c r="F80" t="str">
        <f t="shared" ca="1" si="3"/>
        <v>Zakończone</v>
      </c>
    </row>
    <row r="81" spans="1:6" x14ac:dyDescent="0.25">
      <c r="A81">
        <v>47</v>
      </c>
      <c r="B81" t="s">
        <v>63</v>
      </c>
      <c r="C81" s="1">
        <v>45129</v>
      </c>
      <c r="D81" s="1">
        <v>45134</v>
      </c>
      <c r="E81">
        <f t="shared" si="2"/>
        <v>6</v>
      </c>
      <c r="F81" t="str">
        <f t="shared" ca="1" si="3"/>
        <v>Zakończone</v>
      </c>
    </row>
    <row r="82" spans="1:6" x14ac:dyDescent="0.25">
      <c r="A82">
        <v>97</v>
      </c>
      <c r="B82" t="s">
        <v>64</v>
      </c>
      <c r="C82" s="1">
        <v>45130</v>
      </c>
      <c r="D82" s="1">
        <v>45139</v>
      </c>
      <c r="E82">
        <f t="shared" si="2"/>
        <v>10</v>
      </c>
      <c r="F82" t="str">
        <f t="shared" ca="1" si="3"/>
        <v>Zakończone</v>
      </c>
    </row>
    <row r="83" spans="1:6" x14ac:dyDescent="0.25">
      <c r="A83">
        <v>106</v>
      </c>
      <c r="B83" t="s">
        <v>65</v>
      </c>
      <c r="C83" s="1">
        <v>45134</v>
      </c>
      <c r="D83" s="1">
        <v>45140</v>
      </c>
      <c r="E83">
        <f t="shared" si="2"/>
        <v>7</v>
      </c>
      <c r="F83" t="str">
        <f t="shared" ca="1" si="3"/>
        <v>Zakończone</v>
      </c>
    </row>
    <row r="84" spans="1:6" x14ac:dyDescent="0.25">
      <c r="A84">
        <v>55</v>
      </c>
      <c r="B84" t="s">
        <v>66</v>
      </c>
      <c r="C84" s="1">
        <v>45135</v>
      </c>
      <c r="D84" s="1">
        <v>45144</v>
      </c>
      <c r="E84">
        <f t="shared" si="2"/>
        <v>10</v>
      </c>
      <c r="F84" t="str">
        <f t="shared" ca="1" si="3"/>
        <v>Zakończone</v>
      </c>
    </row>
    <row r="85" spans="1:6" x14ac:dyDescent="0.25">
      <c r="A85">
        <v>75</v>
      </c>
      <c r="B85" t="s">
        <v>67</v>
      </c>
      <c r="C85" s="1">
        <v>45135</v>
      </c>
      <c r="D85" s="1">
        <v>45140</v>
      </c>
      <c r="E85">
        <f t="shared" si="2"/>
        <v>6</v>
      </c>
      <c r="F85" t="str">
        <f t="shared" ca="1" si="3"/>
        <v>Zakończone</v>
      </c>
    </row>
    <row r="86" spans="1:6" x14ac:dyDescent="0.25">
      <c r="A86">
        <v>57</v>
      </c>
      <c r="B86" t="s">
        <v>68</v>
      </c>
      <c r="C86" s="1">
        <v>45137</v>
      </c>
      <c r="D86" s="1">
        <v>45143</v>
      </c>
      <c r="E86">
        <f t="shared" si="2"/>
        <v>7</v>
      </c>
      <c r="F86" t="str">
        <f t="shared" ca="1" si="3"/>
        <v>Zakończone</v>
      </c>
    </row>
    <row r="87" spans="1:6" x14ac:dyDescent="0.25">
      <c r="A87">
        <v>74</v>
      </c>
      <c r="B87" t="s">
        <v>69</v>
      </c>
      <c r="C87" s="1">
        <v>45137</v>
      </c>
      <c r="D87" s="1">
        <v>45139</v>
      </c>
      <c r="E87">
        <f t="shared" si="2"/>
        <v>3</v>
      </c>
      <c r="F87" t="str">
        <f t="shared" ca="1" si="3"/>
        <v>Zakończone</v>
      </c>
    </row>
    <row r="88" spans="1:6" x14ac:dyDescent="0.25">
      <c r="A88">
        <v>76</v>
      </c>
      <c r="B88" t="s">
        <v>5</v>
      </c>
      <c r="C88" s="1">
        <v>45137</v>
      </c>
      <c r="D88" s="1">
        <v>45146</v>
      </c>
      <c r="E88">
        <f t="shared" si="2"/>
        <v>10</v>
      </c>
      <c r="F88" t="str">
        <f t="shared" ca="1" si="3"/>
        <v>Zakończone</v>
      </c>
    </row>
    <row r="89" spans="1:6" x14ac:dyDescent="0.25">
      <c r="A89">
        <v>10</v>
      </c>
      <c r="B89" t="s">
        <v>6</v>
      </c>
      <c r="C89" s="1">
        <v>45138</v>
      </c>
      <c r="D89" s="1">
        <v>45156</v>
      </c>
      <c r="E89">
        <f t="shared" si="2"/>
        <v>19</v>
      </c>
      <c r="F89" t="str">
        <f t="shared" ca="1" si="3"/>
        <v>Zwolnienie</v>
      </c>
    </row>
    <row r="90" spans="1:6" x14ac:dyDescent="0.25">
      <c r="A90">
        <v>65</v>
      </c>
      <c r="B90" t="s">
        <v>7</v>
      </c>
      <c r="C90" s="1">
        <v>45142</v>
      </c>
      <c r="D90" s="1">
        <v>45157</v>
      </c>
      <c r="E90">
        <f t="shared" si="2"/>
        <v>16</v>
      </c>
      <c r="F90" t="str">
        <f t="shared" ca="1" si="3"/>
        <v>Zwolnienie</v>
      </c>
    </row>
    <row r="91" spans="1:6" x14ac:dyDescent="0.25">
      <c r="A91">
        <v>103</v>
      </c>
      <c r="B91" t="s">
        <v>8</v>
      </c>
      <c r="C91" s="1">
        <v>45142</v>
      </c>
      <c r="D91" s="1">
        <v>45147</v>
      </c>
      <c r="E91">
        <f t="shared" si="2"/>
        <v>6</v>
      </c>
      <c r="F91" t="str">
        <f t="shared" ca="1" si="3"/>
        <v>Zakończone</v>
      </c>
    </row>
    <row r="92" spans="1:6" x14ac:dyDescent="0.25">
      <c r="A92">
        <v>95</v>
      </c>
      <c r="B92" t="s">
        <v>9</v>
      </c>
      <c r="C92" s="1">
        <v>45143</v>
      </c>
      <c r="D92" s="1">
        <v>45145</v>
      </c>
      <c r="E92">
        <f t="shared" si="2"/>
        <v>3</v>
      </c>
      <c r="F92" t="str">
        <f t="shared" ca="1" si="3"/>
        <v>Zakończone</v>
      </c>
    </row>
    <row r="93" spans="1:6" x14ac:dyDescent="0.25">
      <c r="A93">
        <v>59</v>
      </c>
      <c r="B93" t="s">
        <v>7</v>
      </c>
      <c r="C93" s="1">
        <v>45144</v>
      </c>
      <c r="D93" s="1">
        <v>45165</v>
      </c>
      <c r="E93">
        <f t="shared" si="2"/>
        <v>22</v>
      </c>
      <c r="F93" t="str">
        <f t="shared" ca="1" si="3"/>
        <v>Zwolnienie</v>
      </c>
    </row>
    <row r="94" spans="1:6" x14ac:dyDescent="0.25">
      <c r="A94">
        <v>72</v>
      </c>
      <c r="B94" t="s">
        <v>10</v>
      </c>
      <c r="C94" s="1">
        <v>45146</v>
      </c>
      <c r="D94" s="1">
        <v>45161</v>
      </c>
      <c r="E94">
        <f t="shared" si="2"/>
        <v>16</v>
      </c>
      <c r="F94" t="str">
        <f t="shared" ca="1" si="3"/>
        <v>Zwolnienie</v>
      </c>
    </row>
    <row r="95" spans="1:6" x14ac:dyDescent="0.25">
      <c r="A95">
        <v>7</v>
      </c>
      <c r="B95" t="s">
        <v>7</v>
      </c>
      <c r="C95" s="1">
        <v>45149</v>
      </c>
      <c r="D95" s="1">
        <v>45153</v>
      </c>
      <c r="E95">
        <f t="shared" si="2"/>
        <v>5</v>
      </c>
      <c r="F95" t="str">
        <f t="shared" ca="1" si="3"/>
        <v>Zakończone</v>
      </c>
    </row>
    <row r="96" spans="1:6" x14ac:dyDescent="0.25">
      <c r="A96">
        <v>13</v>
      </c>
      <c r="B96" t="s">
        <v>11</v>
      </c>
      <c r="C96" s="1">
        <v>45150</v>
      </c>
      <c r="D96" s="1">
        <v>45159</v>
      </c>
      <c r="E96">
        <f t="shared" si="2"/>
        <v>10</v>
      </c>
      <c r="F96" t="str">
        <f t="shared" ca="1" si="3"/>
        <v>Zwolnienie</v>
      </c>
    </row>
    <row r="97" spans="1:6" x14ac:dyDescent="0.25">
      <c r="A97">
        <v>96</v>
      </c>
      <c r="B97" t="s">
        <v>12</v>
      </c>
      <c r="C97" s="1">
        <v>45156</v>
      </c>
      <c r="D97" s="1">
        <v>45161</v>
      </c>
      <c r="E97">
        <f t="shared" si="2"/>
        <v>6</v>
      </c>
      <c r="F97" t="str">
        <f t="shared" ca="1" si="3"/>
        <v>Zwolnienie</v>
      </c>
    </row>
    <row r="98" spans="1:6" x14ac:dyDescent="0.25">
      <c r="A98">
        <v>77</v>
      </c>
      <c r="B98" t="s">
        <v>13</v>
      </c>
      <c r="C98" s="1">
        <v>45157</v>
      </c>
      <c r="D98" s="1">
        <v>45161</v>
      </c>
      <c r="E98">
        <f t="shared" si="2"/>
        <v>5</v>
      </c>
      <c r="F98" t="str">
        <f t="shared" ca="1" si="3"/>
        <v>Zwolnienie</v>
      </c>
    </row>
    <row r="99" spans="1:6" x14ac:dyDescent="0.25">
      <c r="A99">
        <v>32</v>
      </c>
      <c r="B99" t="s">
        <v>14</v>
      </c>
      <c r="C99" s="1">
        <v>45159</v>
      </c>
      <c r="D99" s="1">
        <v>45161</v>
      </c>
      <c r="E99">
        <f t="shared" si="2"/>
        <v>3</v>
      </c>
      <c r="F99" t="str">
        <f t="shared" ca="1" si="3"/>
        <v>Zwolnienie</v>
      </c>
    </row>
    <row r="100" spans="1:6" x14ac:dyDescent="0.25">
      <c r="A100">
        <v>35</v>
      </c>
      <c r="B100" t="s">
        <v>15</v>
      </c>
      <c r="C100" s="1">
        <v>45163</v>
      </c>
      <c r="D100" s="1">
        <v>45167</v>
      </c>
      <c r="E100">
        <f t="shared" si="2"/>
        <v>5</v>
      </c>
      <c r="F100" t="str">
        <f t="shared" ca="1" si="3"/>
        <v>Zwolnienie</v>
      </c>
    </row>
    <row r="101" spans="1:6" x14ac:dyDescent="0.25">
      <c r="A101">
        <v>43</v>
      </c>
      <c r="B101" t="s">
        <v>16</v>
      </c>
      <c r="C101" s="1">
        <v>45164</v>
      </c>
      <c r="D101" s="1">
        <v>45170</v>
      </c>
      <c r="E101">
        <f t="shared" si="2"/>
        <v>7</v>
      </c>
      <c r="F101" t="str">
        <f t="shared" ca="1" si="3"/>
        <v>Zwolnienie</v>
      </c>
    </row>
    <row r="102" spans="1:6" x14ac:dyDescent="0.25">
      <c r="A102">
        <v>60</v>
      </c>
      <c r="B102" t="s">
        <v>17</v>
      </c>
      <c r="C102" s="1">
        <v>45165</v>
      </c>
      <c r="D102" s="1">
        <v>45167</v>
      </c>
      <c r="E102">
        <f t="shared" si="2"/>
        <v>3</v>
      </c>
      <c r="F102" t="str">
        <f t="shared" ca="1" si="3"/>
        <v>Zwolnienie</v>
      </c>
    </row>
    <row r="103" spans="1:6" x14ac:dyDescent="0.25">
      <c r="A103">
        <v>70</v>
      </c>
      <c r="B103" t="s">
        <v>18</v>
      </c>
      <c r="C103" s="1">
        <v>45166</v>
      </c>
      <c r="D103" s="1">
        <v>45170</v>
      </c>
      <c r="E103">
        <f t="shared" si="2"/>
        <v>5</v>
      </c>
      <c r="F103" t="str">
        <f t="shared" ca="1" si="3"/>
        <v>Zwolnienie</v>
      </c>
    </row>
    <row r="104" spans="1:6" x14ac:dyDescent="0.25">
      <c r="A104">
        <v>93</v>
      </c>
      <c r="B104" t="s">
        <v>19</v>
      </c>
      <c r="C104" s="1">
        <v>45170</v>
      </c>
      <c r="D104" s="1">
        <v>45185</v>
      </c>
      <c r="E104">
        <f t="shared" si="2"/>
        <v>16</v>
      </c>
      <c r="F104" t="str">
        <f t="shared" ca="1" si="3"/>
        <v>Zwolnienie</v>
      </c>
    </row>
    <row r="105" spans="1:6" x14ac:dyDescent="0.25">
      <c r="A105">
        <v>42</v>
      </c>
      <c r="B105" t="s">
        <v>20</v>
      </c>
      <c r="C105" s="1">
        <v>45171</v>
      </c>
      <c r="D105" s="1">
        <v>45175</v>
      </c>
      <c r="E105">
        <f t="shared" si="2"/>
        <v>5</v>
      </c>
      <c r="F105" t="str">
        <f t="shared" ca="1" si="3"/>
        <v>Zwolnienie</v>
      </c>
    </row>
    <row r="106" spans="1:6" x14ac:dyDescent="0.25">
      <c r="A106">
        <v>9</v>
      </c>
      <c r="B106" t="s">
        <v>21</v>
      </c>
      <c r="C106" s="1">
        <v>45177</v>
      </c>
      <c r="D106" s="1">
        <v>45192</v>
      </c>
      <c r="E106">
        <f t="shared" si="2"/>
        <v>16</v>
      </c>
      <c r="F106" t="str">
        <f t="shared" ca="1" si="3"/>
        <v>Zwolnienie</v>
      </c>
    </row>
    <row r="107" spans="1:6" x14ac:dyDescent="0.25">
      <c r="A107">
        <v>39</v>
      </c>
      <c r="B107" t="s">
        <v>70</v>
      </c>
      <c r="C107" s="1">
        <v>45178</v>
      </c>
      <c r="D107" s="1">
        <v>45180</v>
      </c>
      <c r="E107">
        <f t="shared" si="2"/>
        <v>3</v>
      </c>
      <c r="F107" t="str">
        <f t="shared" ca="1" si="3"/>
        <v>Zwolnienie</v>
      </c>
    </row>
    <row r="108" spans="1:6" x14ac:dyDescent="0.25">
      <c r="A108">
        <v>100</v>
      </c>
      <c r="B108" t="s">
        <v>71</v>
      </c>
      <c r="C108" s="1">
        <v>45179</v>
      </c>
      <c r="D108" s="1">
        <v>45194</v>
      </c>
      <c r="E108">
        <f t="shared" si="2"/>
        <v>16</v>
      </c>
      <c r="F108" t="str">
        <f t="shared" ca="1" si="3"/>
        <v>Zwolnienie</v>
      </c>
    </row>
    <row r="109" spans="1:6" x14ac:dyDescent="0.25">
      <c r="E109">
        <f t="shared" si="2"/>
        <v>1</v>
      </c>
      <c r="F109" t="str">
        <f t="shared" ca="1" si="3"/>
        <v>Zakończone</v>
      </c>
    </row>
    <row r="110" spans="1:6" x14ac:dyDescent="0.25">
      <c r="E110">
        <f t="shared" si="2"/>
        <v>1</v>
      </c>
      <c r="F110" t="str">
        <f t="shared" ca="1" si="3"/>
        <v>Zakończone</v>
      </c>
    </row>
    <row r="111" spans="1:6" x14ac:dyDescent="0.25">
      <c r="E111">
        <f t="shared" si="2"/>
        <v>1</v>
      </c>
      <c r="F111" t="str">
        <f t="shared" ca="1" si="3"/>
        <v>Zakończone</v>
      </c>
    </row>
    <row r="112" spans="1:6" x14ac:dyDescent="0.25">
      <c r="E112">
        <f t="shared" si="2"/>
        <v>1</v>
      </c>
      <c r="F112" t="str">
        <f t="shared" ca="1" si="3"/>
        <v>Zakończone</v>
      </c>
    </row>
    <row r="113" spans="5:6" x14ac:dyDescent="0.25">
      <c r="E113">
        <f t="shared" si="2"/>
        <v>1</v>
      </c>
      <c r="F113" t="str">
        <f t="shared" ca="1" si="3"/>
        <v>Zakończone</v>
      </c>
    </row>
    <row r="114" spans="5:6" x14ac:dyDescent="0.25">
      <c r="E114">
        <f t="shared" si="2"/>
        <v>1</v>
      </c>
      <c r="F114" t="str">
        <f t="shared" ca="1" si="3"/>
        <v>Zakończone</v>
      </c>
    </row>
    <row r="115" spans="5:6" x14ac:dyDescent="0.25">
      <c r="E115">
        <f t="shared" si="2"/>
        <v>1</v>
      </c>
      <c r="F115" t="str">
        <f t="shared" ca="1" si="3"/>
        <v>Zakończone</v>
      </c>
    </row>
    <row r="116" spans="5:6" x14ac:dyDescent="0.25">
      <c r="E116">
        <f t="shared" si="2"/>
        <v>1</v>
      </c>
      <c r="F116" t="str">
        <f t="shared" ca="1" si="3"/>
        <v>Zakończone</v>
      </c>
    </row>
    <row r="117" spans="5:6" x14ac:dyDescent="0.25">
      <c r="E117">
        <f t="shared" si="2"/>
        <v>1</v>
      </c>
      <c r="F117" t="str">
        <f t="shared" ca="1" si="3"/>
        <v>Zakończone</v>
      </c>
    </row>
    <row r="118" spans="5:6" x14ac:dyDescent="0.25">
      <c r="E118">
        <f t="shared" si="2"/>
        <v>1</v>
      </c>
      <c r="F118" t="str">
        <f t="shared" ca="1" si="3"/>
        <v>Zakończone</v>
      </c>
    </row>
    <row r="119" spans="5:6" x14ac:dyDescent="0.25">
      <c r="E119">
        <f t="shared" si="2"/>
        <v>1</v>
      </c>
      <c r="F119" t="str">
        <f t="shared" ca="1" si="3"/>
        <v>Zakończone</v>
      </c>
    </row>
    <row r="120" spans="5:6" x14ac:dyDescent="0.25">
      <c r="E120">
        <f t="shared" si="2"/>
        <v>1</v>
      </c>
      <c r="F120" t="str">
        <f t="shared" ca="1" si="3"/>
        <v>Zakończone</v>
      </c>
    </row>
    <row r="121" spans="5:6" x14ac:dyDescent="0.25">
      <c r="E121">
        <f t="shared" si="2"/>
        <v>1</v>
      </c>
      <c r="F121" t="str">
        <f t="shared" ca="1" si="3"/>
        <v>Zakończone</v>
      </c>
    </row>
    <row r="122" spans="5:6" x14ac:dyDescent="0.25">
      <c r="E122">
        <f t="shared" si="2"/>
        <v>1</v>
      </c>
      <c r="F122" t="str">
        <f t="shared" ca="1" si="3"/>
        <v>Zakończone</v>
      </c>
    </row>
    <row r="123" spans="5:6" x14ac:dyDescent="0.25">
      <c r="E123">
        <f t="shared" si="2"/>
        <v>1</v>
      </c>
      <c r="F123" t="str">
        <f t="shared" ca="1" si="3"/>
        <v>Zakończone</v>
      </c>
    </row>
    <row r="124" spans="5:6" x14ac:dyDescent="0.25">
      <c r="E124">
        <f t="shared" si="2"/>
        <v>1</v>
      </c>
      <c r="F124" t="str">
        <f t="shared" ca="1" si="3"/>
        <v>Zakończone</v>
      </c>
    </row>
    <row r="125" spans="5:6" x14ac:dyDescent="0.25">
      <c r="E125">
        <f t="shared" si="2"/>
        <v>1</v>
      </c>
      <c r="F125" t="str">
        <f t="shared" ca="1" si="3"/>
        <v>Zakończone</v>
      </c>
    </row>
    <row r="126" spans="5:6" x14ac:dyDescent="0.25">
      <c r="E126">
        <f t="shared" si="2"/>
        <v>1</v>
      </c>
      <c r="F126" t="str">
        <f t="shared" ca="1" si="3"/>
        <v>Zakończone</v>
      </c>
    </row>
    <row r="127" spans="5:6" x14ac:dyDescent="0.25">
      <c r="E127">
        <f t="shared" si="2"/>
        <v>1</v>
      </c>
      <c r="F127" t="str">
        <f t="shared" ca="1" si="3"/>
        <v>Zakończone</v>
      </c>
    </row>
    <row r="128" spans="5:6" x14ac:dyDescent="0.25">
      <c r="E128">
        <f t="shared" si="2"/>
        <v>1</v>
      </c>
      <c r="F128" t="str">
        <f t="shared" ca="1" si="3"/>
        <v>Zakończone</v>
      </c>
    </row>
    <row r="129" spans="5:6" x14ac:dyDescent="0.25">
      <c r="E129">
        <f t="shared" si="2"/>
        <v>1</v>
      </c>
      <c r="F129" t="str">
        <f t="shared" ca="1" si="3"/>
        <v>Zakończone</v>
      </c>
    </row>
    <row r="130" spans="5:6" x14ac:dyDescent="0.25">
      <c r="E130">
        <f t="shared" si="2"/>
        <v>1</v>
      </c>
      <c r="F130" t="str">
        <f t="shared" ca="1" si="3"/>
        <v>Zakończone</v>
      </c>
    </row>
    <row r="131" spans="5:6" x14ac:dyDescent="0.25">
      <c r="E131">
        <f t="shared" ref="E131:E194" si="4">D131-C131+1</f>
        <v>1</v>
      </c>
      <c r="F131" t="str">
        <f t="shared" ref="F131:F194" ca="1" si="5">IF(D131&gt;=TODAY(),"Zwolnienie","Zakończone")</f>
        <v>Zakończone</v>
      </c>
    </row>
    <row r="132" spans="5:6" x14ac:dyDescent="0.25">
      <c r="E132">
        <f t="shared" si="4"/>
        <v>1</v>
      </c>
      <c r="F132" t="str">
        <f t="shared" ca="1" si="5"/>
        <v>Zakończone</v>
      </c>
    </row>
    <row r="133" spans="5:6" x14ac:dyDescent="0.25">
      <c r="E133">
        <f t="shared" si="4"/>
        <v>1</v>
      </c>
      <c r="F133" t="str">
        <f t="shared" ca="1" si="5"/>
        <v>Zakończone</v>
      </c>
    </row>
    <row r="134" spans="5:6" x14ac:dyDescent="0.25">
      <c r="E134">
        <f t="shared" si="4"/>
        <v>1</v>
      </c>
      <c r="F134" t="str">
        <f t="shared" ca="1" si="5"/>
        <v>Zakończone</v>
      </c>
    </row>
    <row r="135" spans="5:6" x14ac:dyDescent="0.25">
      <c r="E135">
        <f t="shared" si="4"/>
        <v>1</v>
      </c>
      <c r="F135" t="str">
        <f t="shared" ca="1" si="5"/>
        <v>Zakończone</v>
      </c>
    </row>
    <row r="136" spans="5:6" x14ac:dyDescent="0.25">
      <c r="E136">
        <f t="shared" si="4"/>
        <v>1</v>
      </c>
      <c r="F136" t="str">
        <f t="shared" ca="1" si="5"/>
        <v>Zakończone</v>
      </c>
    </row>
    <row r="137" spans="5:6" x14ac:dyDescent="0.25">
      <c r="E137">
        <f t="shared" si="4"/>
        <v>1</v>
      </c>
      <c r="F137" t="str">
        <f t="shared" ca="1" si="5"/>
        <v>Zakończone</v>
      </c>
    </row>
    <row r="138" spans="5:6" x14ac:dyDescent="0.25">
      <c r="E138">
        <f t="shared" si="4"/>
        <v>1</v>
      </c>
      <c r="F138" t="str">
        <f t="shared" ca="1" si="5"/>
        <v>Zakończone</v>
      </c>
    </row>
    <row r="139" spans="5:6" x14ac:dyDescent="0.25">
      <c r="E139">
        <f t="shared" si="4"/>
        <v>1</v>
      </c>
      <c r="F139" t="str">
        <f t="shared" ca="1" si="5"/>
        <v>Zakończone</v>
      </c>
    </row>
    <row r="140" spans="5:6" x14ac:dyDescent="0.25">
      <c r="E140">
        <f t="shared" si="4"/>
        <v>1</v>
      </c>
      <c r="F140" t="str">
        <f t="shared" ca="1" si="5"/>
        <v>Zakończone</v>
      </c>
    </row>
    <row r="141" spans="5:6" x14ac:dyDescent="0.25">
      <c r="E141">
        <f t="shared" si="4"/>
        <v>1</v>
      </c>
      <c r="F141" t="str">
        <f t="shared" ca="1" si="5"/>
        <v>Zakończone</v>
      </c>
    </row>
    <row r="142" spans="5:6" x14ac:dyDescent="0.25">
      <c r="E142">
        <f t="shared" si="4"/>
        <v>1</v>
      </c>
      <c r="F142" t="str">
        <f t="shared" ca="1" si="5"/>
        <v>Zakończone</v>
      </c>
    </row>
    <row r="143" spans="5:6" x14ac:dyDescent="0.25">
      <c r="E143">
        <f t="shared" si="4"/>
        <v>1</v>
      </c>
      <c r="F143" t="str">
        <f t="shared" ca="1" si="5"/>
        <v>Zakończone</v>
      </c>
    </row>
    <row r="144" spans="5:6" x14ac:dyDescent="0.25">
      <c r="E144">
        <f t="shared" si="4"/>
        <v>1</v>
      </c>
      <c r="F144" t="str">
        <f t="shared" ca="1" si="5"/>
        <v>Zakończone</v>
      </c>
    </row>
    <row r="145" spans="5:6" x14ac:dyDescent="0.25">
      <c r="E145">
        <f t="shared" si="4"/>
        <v>1</v>
      </c>
      <c r="F145" t="str">
        <f t="shared" ca="1" si="5"/>
        <v>Zakończone</v>
      </c>
    </row>
    <row r="146" spans="5:6" x14ac:dyDescent="0.25">
      <c r="E146">
        <f t="shared" si="4"/>
        <v>1</v>
      </c>
      <c r="F146" t="str">
        <f t="shared" ca="1" si="5"/>
        <v>Zakończone</v>
      </c>
    </row>
    <row r="147" spans="5:6" x14ac:dyDescent="0.25">
      <c r="E147">
        <f t="shared" si="4"/>
        <v>1</v>
      </c>
      <c r="F147" t="str">
        <f t="shared" ca="1" si="5"/>
        <v>Zakończone</v>
      </c>
    </row>
    <row r="148" spans="5:6" x14ac:dyDescent="0.25">
      <c r="E148">
        <f t="shared" si="4"/>
        <v>1</v>
      </c>
      <c r="F148" t="str">
        <f t="shared" ca="1" si="5"/>
        <v>Zakończone</v>
      </c>
    </row>
    <row r="149" spans="5:6" x14ac:dyDescent="0.25">
      <c r="E149">
        <f t="shared" si="4"/>
        <v>1</v>
      </c>
      <c r="F149" t="str">
        <f t="shared" ca="1" si="5"/>
        <v>Zakończone</v>
      </c>
    </row>
    <row r="150" spans="5:6" x14ac:dyDescent="0.25">
      <c r="E150">
        <f t="shared" si="4"/>
        <v>1</v>
      </c>
      <c r="F150" t="str">
        <f t="shared" ca="1" si="5"/>
        <v>Zakończone</v>
      </c>
    </row>
    <row r="151" spans="5:6" x14ac:dyDescent="0.25">
      <c r="E151">
        <f t="shared" si="4"/>
        <v>1</v>
      </c>
      <c r="F151" t="str">
        <f t="shared" ca="1" si="5"/>
        <v>Zakończone</v>
      </c>
    </row>
    <row r="152" spans="5:6" x14ac:dyDescent="0.25">
      <c r="E152">
        <f t="shared" si="4"/>
        <v>1</v>
      </c>
      <c r="F152" t="str">
        <f t="shared" ca="1" si="5"/>
        <v>Zakończone</v>
      </c>
    </row>
    <row r="153" spans="5:6" x14ac:dyDescent="0.25">
      <c r="E153">
        <f t="shared" si="4"/>
        <v>1</v>
      </c>
      <c r="F153" t="str">
        <f t="shared" ca="1" si="5"/>
        <v>Zakończone</v>
      </c>
    </row>
    <row r="154" spans="5:6" x14ac:dyDescent="0.25">
      <c r="E154">
        <f t="shared" si="4"/>
        <v>1</v>
      </c>
      <c r="F154" t="str">
        <f t="shared" ca="1" si="5"/>
        <v>Zakończone</v>
      </c>
    </row>
    <row r="155" spans="5:6" x14ac:dyDescent="0.25">
      <c r="E155">
        <f t="shared" si="4"/>
        <v>1</v>
      </c>
      <c r="F155" t="str">
        <f t="shared" ca="1" si="5"/>
        <v>Zakończone</v>
      </c>
    </row>
    <row r="156" spans="5:6" x14ac:dyDescent="0.25">
      <c r="E156">
        <f t="shared" si="4"/>
        <v>1</v>
      </c>
      <c r="F156" t="str">
        <f t="shared" ca="1" si="5"/>
        <v>Zakończone</v>
      </c>
    </row>
    <row r="157" spans="5:6" x14ac:dyDescent="0.25">
      <c r="E157">
        <f t="shared" si="4"/>
        <v>1</v>
      </c>
      <c r="F157" t="str">
        <f t="shared" ca="1" si="5"/>
        <v>Zakończone</v>
      </c>
    </row>
    <row r="158" spans="5:6" x14ac:dyDescent="0.25">
      <c r="E158">
        <f t="shared" si="4"/>
        <v>1</v>
      </c>
      <c r="F158" t="str">
        <f t="shared" ca="1" si="5"/>
        <v>Zakończone</v>
      </c>
    </row>
    <row r="159" spans="5:6" x14ac:dyDescent="0.25">
      <c r="E159">
        <f t="shared" si="4"/>
        <v>1</v>
      </c>
      <c r="F159" t="str">
        <f t="shared" ca="1" si="5"/>
        <v>Zakończone</v>
      </c>
    </row>
    <row r="160" spans="5:6" x14ac:dyDescent="0.25">
      <c r="E160">
        <f t="shared" si="4"/>
        <v>1</v>
      </c>
      <c r="F160" t="str">
        <f t="shared" ca="1" si="5"/>
        <v>Zakończone</v>
      </c>
    </row>
    <row r="161" spans="5:6" x14ac:dyDescent="0.25">
      <c r="E161">
        <f t="shared" si="4"/>
        <v>1</v>
      </c>
      <c r="F161" t="str">
        <f t="shared" ca="1" si="5"/>
        <v>Zakończone</v>
      </c>
    </row>
    <row r="162" spans="5:6" x14ac:dyDescent="0.25">
      <c r="E162">
        <f t="shared" si="4"/>
        <v>1</v>
      </c>
      <c r="F162" t="str">
        <f t="shared" ca="1" si="5"/>
        <v>Zakończone</v>
      </c>
    </row>
    <row r="163" spans="5:6" x14ac:dyDescent="0.25">
      <c r="E163">
        <f t="shared" si="4"/>
        <v>1</v>
      </c>
      <c r="F163" t="str">
        <f t="shared" ca="1" si="5"/>
        <v>Zakończone</v>
      </c>
    </row>
    <row r="164" spans="5:6" x14ac:dyDescent="0.25">
      <c r="E164">
        <f t="shared" si="4"/>
        <v>1</v>
      </c>
      <c r="F164" t="str">
        <f t="shared" ca="1" si="5"/>
        <v>Zakończone</v>
      </c>
    </row>
    <row r="165" spans="5:6" x14ac:dyDescent="0.25">
      <c r="E165">
        <f t="shared" si="4"/>
        <v>1</v>
      </c>
      <c r="F165" t="str">
        <f t="shared" ca="1" si="5"/>
        <v>Zakończone</v>
      </c>
    </row>
    <row r="166" spans="5:6" x14ac:dyDescent="0.25">
      <c r="E166">
        <f t="shared" si="4"/>
        <v>1</v>
      </c>
      <c r="F166" t="str">
        <f t="shared" ca="1" si="5"/>
        <v>Zakończone</v>
      </c>
    </row>
    <row r="167" spans="5:6" x14ac:dyDescent="0.25">
      <c r="E167">
        <f t="shared" si="4"/>
        <v>1</v>
      </c>
      <c r="F167" t="str">
        <f t="shared" ca="1" si="5"/>
        <v>Zakończone</v>
      </c>
    </row>
    <row r="168" spans="5:6" x14ac:dyDescent="0.25">
      <c r="E168">
        <f t="shared" si="4"/>
        <v>1</v>
      </c>
      <c r="F168" t="str">
        <f t="shared" ca="1" si="5"/>
        <v>Zakończone</v>
      </c>
    </row>
    <row r="169" spans="5:6" x14ac:dyDescent="0.25">
      <c r="E169">
        <f t="shared" si="4"/>
        <v>1</v>
      </c>
      <c r="F169" t="str">
        <f t="shared" ca="1" si="5"/>
        <v>Zakończone</v>
      </c>
    </row>
    <row r="170" spans="5:6" x14ac:dyDescent="0.25">
      <c r="E170">
        <f t="shared" si="4"/>
        <v>1</v>
      </c>
      <c r="F170" t="str">
        <f t="shared" ca="1" si="5"/>
        <v>Zakończone</v>
      </c>
    </row>
    <row r="171" spans="5:6" x14ac:dyDescent="0.25">
      <c r="E171">
        <f t="shared" si="4"/>
        <v>1</v>
      </c>
      <c r="F171" t="str">
        <f t="shared" ca="1" si="5"/>
        <v>Zakończone</v>
      </c>
    </row>
    <row r="172" spans="5:6" x14ac:dyDescent="0.25">
      <c r="E172">
        <f t="shared" si="4"/>
        <v>1</v>
      </c>
      <c r="F172" t="str">
        <f t="shared" ca="1" si="5"/>
        <v>Zakończone</v>
      </c>
    </row>
    <row r="173" spans="5:6" x14ac:dyDescent="0.25">
      <c r="E173">
        <f t="shared" si="4"/>
        <v>1</v>
      </c>
      <c r="F173" t="str">
        <f t="shared" ca="1" si="5"/>
        <v>Zakończone</v>
      </c>
    </row>
    <row r="174" spans="5:6" x14ac:dyDescent="0.25">
      <c r="E174">
        <f t="shared" si="4"/>
        <v>1</v>
      </c>
      <c r="F174" t="str">
        <f t="shared" ca="1" si="5"/>
        <v>Zakończone</v>
      </c>
    </row>
    <row r="175" spans="5:6" x14ac:dyDescent="0.25">
      <c r="E175">
        <f t="shared" si="4"/>
        <v>1</v>
      </c>
      <c r="F175" t="str">
        <f t="shared" ca="1" si="5"/>
        <v>Zakończone</v>
      </c>
    </row>
    <row r="176" spans="5:6" x14ac:dyDescent="0.25">
      <c r="E176">
        <f t="shared" si="4"/>
        <v>1</v>
      </c>
      <c r="F176" t="str">
        <f t="shared" ca="1" si="5"/>
        <v>Zakończone</v>
      </c>
    </row>
    <row r="177" spans="5:6" x14ac:dyDescent="0.25">
      <c r="E177">
        <f t="shared" si="4"/>
        <v>1</v>
      </c>
      <c r="F177" t="str">
        <f t="shared" ca="1" si="5"/>
        <v>Zakończone</v>
      </c>
    </row>
    <row r="178" spans="5:6" x14ac:dyDescent="0.25">
      <c r="E178">
        <f t="shared" si="4"/>
        <v>1</v>
      </c>
      <c r="F178" t="str">
        <f t="shared" ca="1" si="5"/>
        <v>Zakończone</v>
      </c>
    </row>
    <row r="179" spans="5:6" x14ac:dyDescent="0.25">
      <c r="E179">
        <f t="shared" si="4"/>
        <v>1</v>
      </c>
      <c r="F179" t="str">
        <f t="shared" ca="1" si="5"/>
        <v>Zakończone</v>
      </c>
    </row>
    <row r="180" spans="5:6" x14ac:dyDescent="0.25">
      <c r="E180">
        <f t="shared" si="4"/>
        <v>1</v>
      </c>
      <c r="F180" t="str">
        <f t="shared" ca="1" si="5"/>
        <v>Zakończone</v>
      </c>
    </row>
    <row r="181" spans="5:6" x14ac:dyDescent="0.25">
      <c r="E181">
        <f t="shared" si="4"/>
        <v>1</v>
      </c>
      <c r="F181" t="str">
        <f t="shared" ca="1" si="5"/>
        <v>Zakończone</v>
      </c>
    </row>
    <row r="182" spans="5:6" x14ac:dyDescent="0.25">
      <c r="E182">
        <f t="shared" si="4"/>
        <v>1</v>
      </c>
      <c r="F182" t="str">
        <f t="shared" ca="1" si="5"/>
        <v>Zakończone</v>
      </c>
    </row>
    <row r="183" spans="5:6" x14ac:dyDescent="0.25">
      <c r="E183">
        <f t="shared" si="4"/>
        <v>1</v>
      </c>
      <c r="F183" t="str">
        <f t="shared" ca="1" si="5"/>
        <v>Zakończone</v>
      </c>
    </row>
    <row r="184" spans="5:6" x14ac:dyDescent="0.25">
      <c r="E184">
        <f t="shared" si="4"/>
        <v>1</v>
      </c>
      <c r="F184" t="str">
        <f t="shared" ca="1" si="5"/>
        <v>Zakończone</v>
      </c>
    </row>
    <row r="185" spans="5:6" x14ac:dyDescent="0.25">
      <c r="E185">
        <f t="shared" si="4"/>
        <v>1</v>
      </c>
      <c r="F185" t="str">
        <f t="shared" ca="1" si="5"/>
        <v>Zakończone</v>
      </c>
    </row>
    <row r="186" spans="5:6" x14ac:dyDescent="0.25">
      <c r="E186">
        <f t="shared" si="4"/>
        <v>1</v>
      </c>
      <c r="F186" t="str">
        <f t="shared" ca="1" si="5"/>
        <v>Zakończone</v>
      </c>
    </row>
    <row r="187" spans="5:6" x14ac:dyDescent="0.25">
      <c r="E187">
        <f t="shared" si="4"/>
        <v>1</v>
      </c>
      <c r="F187" t="str">
        <f t="shared" ca="1" si="5"/>
        <v>Zakończone</v>
      </c>
    </row>
    <row r="188" spans="5:6" x14ac:dyDescent="0.25">
      <c r="E188">
        <f t="shared" si="4"/>
        <v>1</v>
      </c>
      <c r="F188" t="str">
        <f t="shared" ca="1" si="5"/>
        <v>Zakończone</v>
      </c>
    </row>
    <row r="189" spans="5:6" x14ac:dyDescent="0.25">
      <c r="E189">
        <f t="shared" si="4"/>
        <v>1</v>
      </c>
      <c r="F189" t="str">
        <f t="shared" ca="1" si="5"/>
        <v>Zakończone</v>
      </c>
    </row>
    <row r="190" spans="5:6" x14ac:dyDescent="0.25">
      <c r="E190">
        <f t="shared" si="4"/>
        <v>1</v>
      </c>
      <c r="F190" t="str">
        <f t="shared" ca="1" si="5"/>
        <v>Zakończone</v>
      </c>
    </row>
    <row r="191" spans="5:6" x14ac:dyDescent="0.25">
      <c r="E191">
        <f t="shared" si="4"/>
        <v>1</v>
      </c>
      <c r="F191" t="str">
        <f t="shared" ca="1" si="5"/>
        <v>Zakończone</v>
      </c>
    </row>
    <row r="192" spans="5:6" x14ac:dyDescent="0.25">
      <c r="E192">
        <f t="shared" si="4"/>
        <v>1</v>
      </c>
      <c r="F192" t="str">
        <f t="shared" ca="1" si="5"/>
        <v>Zakończone</v>
      </c>
    </row>
    <row r="193" spans="5:6" x14ac:dyDescent="0.25">
      <c r="E193">
        <f t="shared" si="4"/>
        <v>1</v>
      </c>
      <c r="F193" t="str">
        <f t="shared" ca="1" si="5"/>
        <v>Zakończone</v>
      </c>
    </row>
    <row r="194" spans="5:6" x14ac:dyDescent="0.25">
      <c r="E194">
        <f t="shared" si="4"/>
        <v>1</v>
      </c>
      <c r="F194" t="str">
        <f t="shared" ca="1" si="5"/>
        <v>Zakończone</v>
      </c>
    </row>
    <row r="195" spans="5:6" x14ac:dyDescent="0.25">
      <c r="E195">
        <f t="shared" ref="E195:E200" si="6">D195-C195+1</f>
        <v>1</v>
      </c>
      <c r="F195" t="str">
        <f t="shared" ref="F195:F200" ca="1" si="7">IF(D195&gt;=TODAY(),"Zwolnienie","Zakończone")</f>
        <v>Zakończone</v>
      </c>
    </row>
    <row r="196" spans="5:6" x14ac:dyDescent="0.25">
      <c r="E196">
        <f t="shared" si="6"/>
        <v>1</v>
      </c>
      <c r="F196" t="str">
        <f t="shared" ca="1" si="7"/>
        <v>Zakończone</v>
      </c>
    </row>
    <row r="197" spans="5:6" x14ac:dyDescent="0.25">
      <c r="E197">
        <f t="shared" si="6"/>
        <v>1</v>
      </c>
      <c r="F197" t="str">
        <f t="shared" ca="1" si="7"/>
        <v>Zakończone</v>
      </c>
    </row>
    <row r="198" spans="5:6" x14ac:dyDescent="0.25">
      <c r="E198">
        <f t="shared" si="6"/>
        <v>1</v>
      </c>
      <c r="F198" t="str">
        <f t="shared" ca="1" si="7"/>
        <v>Zakończone</v>
      </c>
    </row>
    <row r="199" spans="5:6" x14ac:dyDescent="0.25">
      <c r="E199">
        <f t="shared" si="6"/>
        <v>1</v>
      </c>
      <c r="F199" t="str">
        <f t="shared" ca="1" si="7"/>
        <v>Zakończone</v>
      </c>
    </row>
    <row r="200" spans="5:6" x14ac:dyDescent="0.25">
      <c r="E200">
        <f t="shared" si="6"/>
        <v>1</v>
      </c>
      <c r="F200" t="str">
        <f t="shared" ca="1" si="7"/>
        <v>Zakończone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AAD18-490F-4F8C-BD7C-333575F59464}">
  <dimension ref="A1:N32"/>
  <sheetViews>
    <sheetView zoomScale="120" zoomScaleNormal="120" workbookViewId="0">
      <selection activeCell="I27" sqref="I27"/>
    </sheetView>
  </sheetViews>
  <sheetFormatPr defaultRowHeight="15" x14ac:dyDescent="0.25"/>
  <cols>
    <col min="1" max="1" width="7.42578125" bestFit="1" customWidth="1"/>
    <col min="2" max="2" width="11.7109375" customWidth="1"/>
    <col min="6" max="6" width="15.7109375" customWidth="1"/>
    <col min="7" max="7" width="17.42578125" customWidth="1"/>
    <col min="8" max="8" width="8.85546875" customWidth="1"/>
    <col min="9" max="10" width="11.28515625" style="1" bestFit="1" customWidth="1"/>
    <col min="11" max="11" width="15.140625" style="1" customWidth="1"/>
    <col min="12" max="12" width="12.85546875" customWidth="1"/>
    <col min="13" max="13" width="11.28515625" customWidth="1"/>
    <col min="14" max="14" width="10.7109375" customWidth="1"/>
  </cols>
  <sheetData>
    <row r="1" spans="1:14" s="6" customFormat="1" ht="45" x14ac:dyDescent="0.25">
      <c r="A1" s="4" t="s">
        <v>0</v>
      </c>
      <c r="B1" s="4" t="s">
        <v>73</v>
      </c>
      <c r="C1" s="4" t="s">
        <v>74</v>
      </c>
      <c r="D1" s="4" t="s">
        <v>75</v>
      </c>
      <c r="E1" s="4" t="s">
        <v>76</v>
      </c>
      <c r="F1" s="4" t="s">
        <v>77</v>
      </c>
      <c r="G1" s="4" t="s">
        <v>78</v>
      </c>
      <c r="H1" s="4" t="s">
        <v>79</v>
      </c>
      <c r="I1" s="5" t="s">
        <v>80</v>
      </c>
      <c r="J1" s="5" t="s">
        <v>81</v>
      </c>
      <c r="K1" s="5" t="s">
        <v>82</v>
      </c>
      <c r="L1" s="4" t="s">
        <v>83</v>
      </c>
      <c r="M1" s="4" t="s">
        <v>84</v>
      </c>
      <c r="N1" s="4" t="s">
        <v>4</v>
      </c>
    </row>
    <row r="2" spans="1:14" x14ac:dyDescent="0.25">
      <c r="A2">
        <v>1</v>
      </c>
      <c r="B2" t="s">
        <v>85</v>
      </c>
      <c r="C2" t="s">
        <v>86</v>
      </c>
      <c r="D2" t="s">
        <v>87</v>
      </c>
      <c r="E2" t="s">
        <v>88</v>
      </c>
      <c r="F2" t="s">
        <v>89</v>
      </c>
      <c r="G2" t="s">
        <v>90</v>
      </c>
      <c r="H2">
        <v>2020</v>
      </c>
      <c r="I2" s="1">
        <v>43997</v>
      </c>
      <c r="J2" s="1">
        <v>45091</v>
      </c>
      <c r="K2" s="1">
        <v>44726</v>
      </c>
      <c r="L2">
        <v>78965442</v>
      </c>
      <c r="N2" t="str">
        <f t="shared" ref="N2:N28" si="0">IF(K2="","Aktywny","Nieaktywny")</f>
        <v>Nieaktywny</v>
      </c>
    </row>
    <row r="3" spans="1:14" x14ac:dyDescent="0.25">
      <c r="A3">
        <f>A2+1</f>
        <v>2</v>
      </c>
      <c r="B3" t="s">
        <v>91</v>
      </c>
      <c r="C3" t="s">
        <v>86</v>
      </c>
      <c r="D3" t="s">
        <v>87</v>
      </c>
      <c r="E3" t="s">
        <v>88</v>
      </c>
      <c r="F3" t="s">
        <v>89</v>
      </c>
      <c r="G3" t="s">
        <v>92</v>
      </c>
      <c r="H3">
        <v>2017</v>
      </c>
      <c r="I3" s="1">
        <v>43690</v>
      </c>
      <c r="J3" s="1">
        <v>45516</v>
      </c>
      <c r="K3" s="1">
        <v>45516</v>
      </c>
      <c r="L3">
        <v>77984646</v>
      </c>
      <c r="N3" t="str">
        <f t="shared" si="0"/>
        <v>Nieaktywny</v>
      </c>
    </row>
    <row r="4" spans="1:14" x14ac:dyDescent="0.25">
      <c r="A4">
        <f t="shared" ref="A4:A28" si="1">A3+1</f>
        <v>3</v>
      </c>
      <c r="B4" t="s">
        <v>93</v>
      </c>
      <c r="C4" t="s">
        <v>94</v>
      </c>
      <c r="D4" t="s">
        <v>95</v>
      </c>
      <c r="E4" t="s">
        <v>96</v>
      </c>
      <c r="F4" t="s">
        <v>89</v>
      </c>
      <c r="G4" t="s">
        <v>92</v>
      </c>
      <c r="H4">
        <v>2018</v>
      </c>
      <c r="I4" s="1">
        <v>43296</v>
      </c>
      <c r="J4" s="1">
        <v>44391</v>
      </c>
      <c r="L4">
        <v>98455825</v>
      </c>
      <c r="N4" t="str">
        <f t="shared" si="0"/>
        <v>Aktywny</v>
      </c>
    </row>
    <row r="5" spans="1:14" x14ac:dyDescent="0.25">
      <c r="A5">
        <f t="shared" si="1"/>
        <v>4</v>
      </c>
      <c r="B5" t="s">
        <v>97</v>
      </c>
      <c r="C5" t="s">
        <v>98</v>
      </c>
      <c r="D5" t="s">
        <v>99</v>
      </c>
      <c r="E5" t="s">
        <v>100</v>
      </c>
      <c r="F5" t="s">
        <v>89</v>
      </c>
      <c r="G5" t="s">
        <v>92</v>
      </c>
      <c r="H5">
        <v>2018</v>
      </c>
      <c r="I5" s="1">
        <v>42533</v>
      </c>
      <c r="J5" s="1">
        <v>44358</v>
      </c>
      <c r="L5">
        <v>65211588</v>
      </c>
      <c r="N5" t="str">
        <f t="shared" si="0"/>
        <v>Aktywny</v>
      </c>
    </row>
    <row r="6" spans="1:14" x14ac:dyDescent="0.25">
      <c r="A6">
        <f t="shared" si="1"/>
        <v>5</v>
      </c>
      <c r="B6" t="s">
        <v>101</v>
      </c>
      <c r="C6" t="s">
        <v>86</v>
      </c>
      <c r="D6" t="s">
        <v>87</v>
      </c>
      <c r="E6" t="s">
        <v>88</v>
      </c>
      <c r="F6" t="s">
        <v>89</v>
      </c>
      <c r="G6" t="s">
        <v>92</v>
      </c>
      <c r="H6">
        <v>2017</v>
      </c>
      <c r="I6" s="1">
        <v>42961</v>
      </c>
      <c r="J6" s="1">
        <v>44056</v>
      </c>
      <c r="L6">
        <v>66699889</v>
      </c>
      <c r="N6" t="str">
        <f t="shared" si="0"/>
        <v>Aktywny</v>
      </c>
    </row>
    <row r="7" spans="1:14" x14ac:dyDescent="0.25">
      <c r="A7">
        <f t="shared" si="1"/>
        <v>6</v>
      </c>
      <c r="B7" t="s">
        <v>102</v>
      </c>
      <c r="C7" t="s">
        <v>86</v>
      </c>
      <c r="D7" t="s">
        <v>87</v>
      </c>
      <c r="E7" t="s">
        <v>88</v>
      </c>
      <c r="F7" t="s">
        <v>89</v>
      </c>
      <c r="G7" t="s">
        <v>92</v>
      </c>
      <c r="H7">
        <v>2019</v>
      </c>
      <c r="I7" s="1">
        <v>43633</v>
      </c>
      <c r="J7" s="1">
        <v>44728</v>
      </c>
      <c r="L7">
        <v>88822222</v>
      </c>
      <c r="N7" t="str">
        <f t="shared" si="0"/>
        <v>Aktywny</v>
      </c>
    </row>
    <row r="8" spans="1:14" x14ac:dyDescent="0.25">
      <c r="A8">
        <f t="shared" si="1"/>
        <v>7</v>
      </c>
      <c r="B8" t="s">
        <v>103</v>
      </c>
      <c r="C8" t="s">
        <v>86</v>
      </c>
      <c r="D8" t="s">
        <v>104</v>
      </c>
      <c r="E8" t="s">
        <v>88</v>
      </c>
      <c r="F8" t="s">
        <v>89</v>
      </c>
      <c r="G8" t="s">
        <v>92</v>
      </c>
      <c r="H8">
        <v>2018</v>
      </c>
      <c r="I8" s="1">
        <v>43136</v>
      </c>
      <c r="J8" s="1">
        <v>44231</v>
      </c>
      <c r="L8">
        <v>77741136</v>
      </c>
      <c r="N8" t="str">
        <f t="shared" si="0"/>
        <v>Aktywny</v>
      </c>
    </row>
    <row r="9" spans="1:14" x14ac:dyDescent="0.25">
      <c r="A9">
        <f t="shared" si="1"/>
        <v>8</v>
      </c>
      <c r="B9" t="s">
        <v>105</v>
      </c>
      <c r="C9" t="s">
        <v>86</v>
      </c>
      <c r="D9" t="s">
        <v>104</v>
      </c>
      <c r="E9" t="s">
        <v>88</v>
      </c>
      <c r="F9" t="s">
        <v>89</v>
      </c>
      <c r="G9" t="s">
        <v>92</v>
      </c>
      <c r="H9">
        <v>2019</v>
      </c>
      <c r="I9" s="1">
        <v>43468</v>
      </c>
      <c r="J9" s="1">
        <v>44563</v>
      </c>
      <c r="L9">
        <v>65588993</v>
      </c>
      <c r="N9" t="str">
        <f t="shared" si="0"/>
        <v>Aktywny</v>
      </c>
    </row>
    <row r="10" spans="1:14" x14ac:dyDescent="0.25">
      <c r="A10">
        <f t="shared" si="1"/>
        <v>9</v>
      </c>
      <c r="B10" t="s">
        <v>106</v>
      </c>
      <c r="C10" t="s">
        <v>107</v>
      </c>
      <c r="D10" t="s">
        <v>108</v>
      </c>
      <c r="E10" t="s">
        <v>96</v>
      </c>
      <c r="F10" t="s">
        <v>89</v>
      </c>
      <c r="G10" t="s">
        <v>90</v>
      </c>
      <c r="H10">
        <v>2020</v>
      </c>
      <c r="I10" s="1">
        <v>43833</v>
      </c>
      <c r="J10" s="1">
        <v>44563</v>
      </c>
      <c r="K10" s="1">
        <v>44972</v>
      </c>
      <c r="L10">
        <v>55544753</v>
      </c>
      <c r="N10" t="str">
        <f t="shared" si="0"/>
        <v>Nieaktywny</v>
      </c>
    </row>
    <row r="11" spans="1:14" x14ac:dyDescent="0.25">
      <c r="A11">
        <f t="shared" si="1"/>
        <v>10</v>
      </c>
      <c r="B11" t="s">
        <v>109</v>
      </c>
      <c r="C11" t="s">
        <v>110</v>
      </c>
      <c r="D11" t="s">
        <v>111</v>
      </c>
      <c r="E11" t="s">
        <v>96</v>
      </c>
      <c r="F11" t="s">
        <v>89</v>
      </c>
      <c r="G11" t="s">
        <v>90</v>
      </c>
      <c r="H11">
        <v>2019</v>
      </c>
      <c r="I11" s="1">
        <v>43497</v>
      </c>
      <c r="J11" s="1">
        <v>44592</v>
      </c>
      <c r="L11">
        <v>33366655</v>
      </c>
      <c r="N11" t="str">
        <f t="shared" si="0"/>
        <v>Aktywny</v>
      </c>
    </row>
    <row r="12" spans="1:14" x14ac:dyDescent="0.25">
      <c r="A12">
        <f t="shared" si="1"/>
        <v>11</v>
      </c>
      <c r="B12" t="s">
        <v>112</v>
      </c>
      <c r="C12" t="s">
        <v>110</v>
      </c>
      <c r="D12" t="s">
        <v>113</v>
      </c>
      <c r="E12" t="s">
        <v>88</v>
      </c>
      <c r="F12" t="s">
        <v>89</v>
      </c>
      <c r="G12" t="s">
        <v>90</v>
      </c>
      <c r="H12">
        <v>2019</v>
      </c>
      <c r="I12" s="1">
        <v>43497</v>
      </c>
      <c r="J12" s="1">
        <v>44592</v>
      </c>
      <c r="L12">
        <v>66688228</v>
      </c>
      <c r="N12" t="str">
        <f t="shared" si="0"/>
        <v>Aktywny</v>
      </c>
    </row>
    <row r="13" spans="1:14" x14ac:dyDescent="0.25">
      <c r="A13">
        <f t="shared" si="1"/>
        <v>12</v>
      </c>
      <c r="B13" t="s">
        <v>114</v>
      </c>
      <c r="C13" t="s">
        <v>110</v>
      </c>
      <c r="D13" t="s">
        <v>113</v>
      </c>
      <c r="E13" t="s">
        <v>88</v>
      </c>
      <c r="F13" t="s">
        <v>89</v>
      </c>
      <c r="G13" t="s">
        <v>90</v>
      </c>
      <c r="H13">
        <v>2019</v>
      </c>
      <c r="I13" s="1">
        <v>43497</v>
      </c>
      <c r="J13" s="1">
        <v>44592</v>
      </c>
      <c r="L13">
        <v>15116161</v>
      </c>
      <c r="N13" t="str">
        <f t="shared" si="0"/>
        <v>Aktywny</v>
      </c>
    </row>
    <row r="14" spans="1:14" x14ac:dyDescent="0.25">
      <c r="A14">
        <f t="shared" si="1"/>
        <v>13</v>
      </c>
      <c r="B14" t="s">
        <v>115</v>
      </c>
      <c r="C14" t="s">
        <v>110</v>
      </c>
      <c r="D14" t="s">
        <v>113</v>
      </c>
      <c r="E14" t="s">
        <v>88</v>
      </c>
      <c r="F14" t="s">
        <v>89</v>
      </c>
      <c r="G14" t="s">
        <v>90</v>
      </c>
      <c r="H14">
        <v>2018</v>
      </c>
      <c r="I14" s="1">
        <v>43497</v>
      </c>
      <c r="J14" s="1">
        <v>44592</v>
      </c>
      <c r="K14" s="1">
        <v>45000</v>
      </c>
      <c r="L14">
        <v>11616651</v>
      </c>
      <c r="N14" t="str">
        <f t="shared" si="0"/>
        <v>Nieaktywny</v>
      </c>
    </row>
    <row r="15" spans="1:14" x14ac:dyDescent="0.25">
      <c r="A15">
        <f t="shared" si="1"/>
        <v>14</v>
      </c>
      <c r="B15" t="s">
        <v>116</v>
      </c>
      <c r="C15" t="s">
        <v>86</v>
      </c>
      <c r="D15" t="s">
        <v>87</v>
      </c>
      <c r="E15" t="s">
        <v>88</v>
      </c>
      <c r="F15" t="s">
        <v>89</v>
      </c>
      <c r="G15" t="s">
        <v>90</v>
      </c>
      <c r="H15">
        <v>2019</v>
      </c>
      <c r="I15" s="1">
        <v>43497</v>
      </c>
      <c r="J15" s="1">
        <v>44592</v>
      </c>
      <c r="L15">
        <v>26516614</v>
      </c>
      <c r="N15" t="str">
        <f t="shared" si="0"/>
        <v>Aktywny</v>
      </c>
    </row>
    <row r="16" spans="1:14" x14ac:dyDescent="0.25">
      <c r="A16">
        <f t="shared" si="1"/>
        <v>15</v>
      </c>
      <c r="B16" t="s">
        <v>117</v>
      </c>
      <c r="C16" t="s">
        <v>86</v>
      </c>
      <c r="D16" t="s">
        <v>87</v>
      </c>
      <c r="E16" t="s">
        <v>88</v>
      </c>
      <c r="F16" t="s">
        <v>89</v>
      </c>
      <c r="G16" t="s">
        <v>90</v>
      </c>
      <c r="H16">
        <v>2018</v>
      </c>
      <c r="I16" s="1">
        <v>43191</v>
      </c>
      <c r="J16" s="1">
        <v>44285</v>
      </c>
      <c r="L16">
        <v>15616516</v>
      </c>
      <c r="N16" t="str">
        <f t="shared" si="0"/>
        <v>Aktywny</v>
      </c>
    </row>
    <row r="17" spans="1:14" x14ac:dyDescent="0.25">
      <c r="A17">
        <f t="shared" si="1"/>
        <v>16</v>
      </c>
      <c r="B17" t="s">
        <v>118</v>
      </c>
      <c r="C17" t="s">
        <v>119</v>
      </c>
      <c r="D17" t="s">
        <v>120</v>
      </c>
      <c r="E17" t="s">
        <v>100</v>
      </c>
      <c r="F17" t="s">
        <v>121</v>
      </c>
      <c r="H17">
        <v>2015</v>
      </c>
      <c r="I17" s="1">
        <v>43539</v>
      </c>
      <c r="K17" s="1">
        <v>45149</v>
      </c>
      <c r="N17" t="str">
        <f t="shared" si="0"/>
        <v>Nieaktywny</v>
      </c>
    </row>
    <row r="18" spans="1:14" x14ac:dyDescent="0.25">
      <c r="A18">
        <f t="shared" si="1"/>
        <v>17</v>
      </c>
      <c r="B18" t="s">
        <v>122</v>
      </c>
      <c r="C18" t="s">
        <v>94</v>
      </c>
      <c r="D18" t="s">
        <v>95</v>
      </c>
      <c r="E18" t="s">
        <v>96</v>
      </c>
      <c r="F18" t="s">
        <v>121</v>
      </c>
      <c r="H18">
        <v>2016</v>
      </c>
      <c r="I18" s="1">
        <v>43084</v>
      </c>
      <c r="N18" t="str">
        <f t="shared" si="0"/>
        <v>Aktywny</v>
      </c>
    </row>
    <row r="19" spans="1:14" x14ac:dyDescent="0.25">
      <c r="A19">
        <f t="shared" si="1"/>
        <v>18</v>
      </c>
      <c r="B19" t="s">
        <v>123</v>
      </c>
      <c r="C19" t="s">
        <v>110</v>
      </c>
      <c r="D19" t="s">
        <v>124</v>
      </c>
      <c r="E19" t="s">
        <v>100</v>
      </c>
      <c r="F19" t="s">
        <v>121</v>
      </c>
      <c r="H19">
        <v>2015</v>
      </c>
      <c r="I19" s="1">
        <v>43233</v>
      </c>
      <c r="J19" s="1">
        <v>44058</v>
      </c>
      <c r="N19" t="str">
        <f t="shared" si="0"/>
        <v>Aktywny</v>
      </c>
    </row>
    <row r="20" spans="1:14" x14ac:dyDescent="0.25">
      <c r="A20">
        <f t="shared" si="1"/>
        <v>19</v>
      </c>
      <c r="B20" t="s">
        <v>125</v>
      </c>
      <c r="C20" t="s">
        <v>110</v>
      </c>
      <c r="D20" t="s">
        <v>120</v>
      </c>
      <c r="E20" t="s">
        <v>100</v>
      </c>
      <c r="F20" t="s">
        <v>121</v>
      </c>
      <c r="H20">
        <v>2017</v>
      </c>
      <c r="I20" s="1">
        <v>43925</v>
      </c>
      <c r="N20" t="str">
        <f t="shared" si="0"/>
        <v>Aktywny</v>
      </c>
    </row>
    <row r="21" spans="1:14" x14ac:dyDescent="0.25">
      <c r="A21">
        <f t="shared" si="1"/>
        <v>20</v>
      </c>
      <c r="B21" t="s">
        <v>126</v>
      </c>
      <c r="C21" t="s">
        <v>110</v>
      </c>
      <c r="D21" t="s">
        <v>120</v>
      </c>
      <c r="E21" t="s">
        <v>100</v>
      </c>
      <c r="F21" t="s">
        <v>121</v>
      </c>
      <c r="H21">
        <v>2017</v>
      </c>
      <c r="I21" s="1">
        <v>43864</v>
      </c>
      <c r="N21" t="str">
        <f t="shared" si="0"/>
        <v>Aktywny</v>
      </c>
    </row>
    <row r="22" spans="1:14" x14ac:dyDescent="0.25">
      <c r="A22">
        <f t="shared" si="1"/>
        <v>21</v>
      </c>
      <c r="N22" t="str">
        <f t="shared" si="0"/>
        <v>Aktywny</v>
      </c>
    </row>
    <row r="23" spans="1:14" x14ac:dyDescent="0.25">
      <c r="A23">
        <f t="shared" si="1"/>
        <v>22</v>
      </c>
      <c r="N23" t="str">
        <f t="shared" si="0"/>
        <v>Aktywny</v>
      </c>
    </row>
    <row r="24" spans="1:14" x14ac:dyDescent="0.25">
      <c r="A24">
        <f t="shared" si="1"/>
        <v>23</v>
      </c>
      <c r="N24" t="str">
        <f t="shared" si="0"/>
        <v>Aktywny</v>
      </c>
    </row>
    <row r="25" spans="1:14" x14ac:dyDescent="0.25">
      <c r="A25">
        <f t="shared" si="1"/>
        <v>24</v>
      </c>
      <c r="N25" t="str">
        <f t="shared" si="0"/>
        <v>Aktywny</v>
      </c>
    </row>
    <row r="26" spans="1:14" x14ac:dyDescent="0.25">
      <c r="A26">
        <f t="shared" si="1"/>
        <v>25</v>
      </c>
      <c r="N26" t="str">
        <f t="shared" si="0"/>
        <v>Aktywny</v>
      </c>
    </row>
    <row r="27" spans="1:14" x14ac:dyDescent="0.25">
      <c r="A27">
        <f t="shared" si="1"/>
        <v>26</v>
      </c>
      <c r="C27" s="7"/>
      <c r="N27" t="str">
        <f t="shared" si="0"/>
        <v>Aktywny</v>
      </c>
    </row>
    <row r="28" spans="1:14" x14ac:dyDescent="0.25">
      <c r="A28">
        <f t="shared" si="1"/>
        <v>27</v>
      </c>
      <c r="C28" s="7"/>
      <c r="N28" t="str">
        <f t="shared" si="0"/>
        <v>Aktywny</v>
      </c>
    </row>
    <row r="29" spans="1:14" x14ac:dyDescent="0.25">
      <c r="C29" s="7"/>
    </row>
    <row r="30" spans="1:14" x14ac:dyDescent="0.25">
      <c r="C30" s="7"/>
    </row>
    <row r="31" spans="1:14" x14ac:dyDescent="0.25">
      <c r="C31" s="7"/>
    </row>
    <row r="32" spans="1:14" x14ac:dyDescent="0.25">
      <c r="C32" s="7"/>
    </row>
  </sheetData>
  <conditionalFormatting sqref="A2:N3 B4:N17 A4:A28 B18:F18 H18:N18 B19:N19 B20:F21 H20:N21 B22:N26 B27 D27:N27 B28:N28 A29:N50">
    <cfRule type="expression" dxfId="1" priority="1">
      <formula>$N2="Nieaktywny"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7B61-0FDF-47FB-AC1F-A23CE20797B4}">
  <dimension ref="A1:G20"/>
  <sheetViews>
    <sheetView workbookViewId="0">
      <selection activeCell="L11" sqref="L11"/>
    </sheetView>
  </sheetViews>
  <sheetFormatPr defaultRowHeight="15" x14ac:dyDescent="0.25"/>
  <cols>
    <col min="1" max="1" width="14.5703125" bestFit="1" customWidth="1"/>
    <col min="2" max="2" width="21.85546875" customWidth="1"/>
    <col min="3" max="4" width="10.140625" style="1" bestFit="1" customWidth="1"/>
    <col min="5" max="5" width="15.85546875" style="11" bestFit="1" customWidth="1"/>
    <col min="6" max="6" width="9.140625" style="11"/>
  </cols>
  <sheetData>
    <row r="1" spans="1:7" x14ac:dyDescent="0.25">
      <c r="A1" s="8" t="s">
        <v>158</v>
      </c>
      <c r="B1" s="8" t="s">
        <v>161</v>
      </c>
      <c r="C1" s="9" t="s">
        <v>128</v>
      </c>
      <c r="D1" s="9" t="s">
        <v>160</v>
      </c>
      <c r="E1" s="10" t="s">
        <v>159</v>
      </c>
      <c r="F1" s="10" t="s">
        <v>270</v>
      </c>
      <c r="G1" s="10" t="s">
        <v>271</v>
      </c>
    </row>
    <row r="2" spans="1:7" x14ac:dyDescent="0.25">
      <c r="A2" t="s">
        <v>129</v>
      </c>
      <c r="B2" t="s">
        <v>130</v>
      </c>
      <c r="C2" s="1">
        <v>43473</v>
      </c>
      <c r="E2" s="11">
        <v>573.66</v>
      </c>
      <c r="F2" s="11">
        <f>SUMIF(Faktury!$A$2:$A$300,'Zestawienie faktur'!A2,Faktury!$I$2:$I$300)</f>
        <v>573.67500000000007</v>
      </c>
      <c r="G2" s="11">
        <f>E2-F2</f>
        <v>-1.5000000000100044E-2</v>
      </c>
    </row>
    <row r="3" spans="1:7" x14ac:dyDescent="0.25">
      <c r="A3" t="s">
        <v>131</v>
      </c>
      <c r="B3" t="s">
        <v>148</v>
      </c>
      <c r="C3" s="1">
        <v>43475</v>
      </c>
      <c r="D3" s="1">
        <v>43490</v>
      </c>
      <c r="E3" s="11">
        <v>175.28</v>
      </c>
      <c r="F3" s="11">
        <f>SUMIF(Faktury!$A$2:$A$300,'Zestawienie faktur'!A3,Faktury!$I$2:$I$300)</f>
        <v>175.27500000000001</v>
      </c>
      <c r="G3" s="11">
        <f t="shared" ref="G3:G20" si="0">E3-F3</f>
        <v>4.9999999999954525E-3</v>
      </c>
    </row>
    <row r="4" spans="1:7" x14ac:dyDescent="0.25">
      <c r="A4" t="s">
        <v>133</v>
      </c>
      <c r="B4" t="s">
        <v>130</v>
      </c>
      <c r="C4" s="1">
        <v>43475</v>
      </c>
      <c r="E4" s="11">
        <v>571.67999999999995</v>
      </c>
      <c r="F4" s="11">
        <f>SUMIF(Faktury!$A$2:$A$300,'Zestawienie faktur'!A4,Faktury!$I$2:$I$300)</f>
        <v>571.68750000000011</v>
      </c>
      <c r="G4" s="11">
        <f t="shared" si="0"/>
        <v>-7.500000000163709E-3</v>
      </c>
    </row>
    <row r="5" spans="1:7" x14ac:dyDescent="0.25">
      <c r="A5" t="s">
        <v>134</v>
      </c>
      <c r="B5" t="s">
        <v>135</v>
      </c>
      <c r="C5" s="1">
        <v>43475</v>
      </c>
      <c r="E5" s="11">
        <v>674</v>
      </c>
      <c r="F5" s="11">
        <f>SUMIF(Faktury!$A$2:$A$300,'Zestawienie faktur'!A5,Faktury!$I$2:$I$300)</f>
        <v>676</v>
      </c>
      <c r="G5" s="11">
        <f t="shared" si="0"/>
        <v>-2</v>
      </c>
    </row>
    <row r="6" spans="1:7" x14ac:dyDescent="0.25">
      <c r="A6" t="s">
        <v>136</v>
      </c>
      <c r="B6" t="s">
        <v>130</v>
      </c>
      <c r="C6" s="1">
        <v>43474</v>
      </c>
      <c r="E6" s="11">
        <v>241.83</v>
      </c>
      <c r="F6" s="11">
        <f>SUMIF(Faktury!$A$2:$A$300,'Zestawienie faktur'!A6,Faktury!$I$2:$I$300)</f>
        <v>241.83749999999998</v>
      </c>
      <c r="G6" s="11">
        <f t="shared" si="0"/>
        <v>-7.4999999999647571E-3</v>
      </c>
    </row>
    <row r="7" spans="1:7" x14ac:dyDescent="0.25">
      <c r="A7" t="s">
        <v>137</v>
      </c>
      <c r="B7" t="s">
        <v>138</v>
      </c>
      <c r="C7" s="1">
        <v>43474</v>
      </c>
      <c r="D7" s="1">
        <v>43504</v>
      </c>
      <c r="E7" s="11">
        <v>123.09</v>
      </c>
      <c r="F7" s="11">
        <f>SUMIF(Faktury!$A$2:$A$300,'Zestawienie faktur'!A7,Faktury!$I$2:$I$300)</f>
        <v>123.08750000000001</v>
      </c>
      <c r="G7" s="11">
        <f t="shared" si="0"/>
        <v>2.4999999999977263E-3</v>
      </c>
    </row>
    <row r="8" spans="1:7" x14ac:dyDescent="0.25">
      <c r="A8" t="s">
        <v>139</v>
      </c>
      <c r="B8" t="s">
        <v>138</v>
      </c>
      <c r="C8" s="1">
        <v>43473</v>
      </c>
      <c r="D8" s="1">
        <v>43503</v>
      </c>
      <c r="E8" s="11">
        <v>4154.74</v>
      </c>
      <c r="F8" s="11">
        <f>SUMIF(Faktury!$A$2:$A$300,'Zestawienie faktur'!A8,Faktury!$I$2:$I$300)</f>
        <v>4154.7375000000002</v>
      </c>
      <c r="G8" s="11">
        <f t="shared" si="0"/>
        <v>2.4999999995998223E-3</v>
      </c>
    </row>
    <row r="9" spans="1:7" x14ac:dyDescent="0.25">
      <c r="A9" t="s">
        <v>140</v>
      </c>
      <c r="B9" t="s">
        <v>141</v>
      </c>
      <c r="C9" s="1">
        <v>43478</v>
      </c>
      <c r="E9" s="11">
        <v>178</v>
      </c>
      <c r="F9" s="11">
        <f>SUMIF(Faktury!$A$2:$A$300,'Zestawienie faktur'!A9,Faktury!$I$2:$I$300)</f>
        <v>178</v>
      </c>
      <c r="G9" s="11">
        <f t="shared" si="0"/>
        <v>0</v>
      </c>
    </row>
    <row r="10" spans="1:7" x14ac:dyDescent="0.25">
      <c r="A10" t="s">
        <v>142</v>
      </c>
      <c r="B10" t="s">
        <v>143</v>
      </c>
      <c r="C10" s="1">
        <v>43480</v>
      </c>
      <c r="E10" s="11">
        <v>654.98</v>
      </c>
      <c r="F10" s="11">
        <f>SUMIF(Faktury!$A$2:$A$300,'Zestawienie faktur'!A10,Faktury!$I$2:$I$300)</f>
        <v>654.98</v>
      </c>
      <c r="G10" s="11">
        <f t="shared" si="0"/>
        <v>0</v>
      </c>
    </row>
    <row r="11" spans="1:7" x14ac:dyDescent="0.25">
      <c r="A11" t="s">
        <v>144</v>
      </c>
      <c r="B11" t="s">
        <v>143</v>
      </c>
      <c r="C11" s="1">
        <v>43479</v>
      </c>
      <c r="E11" s="11">
        <v>536.09</v>
      </c>
      <c r="F11" s="11">
        <f>SUMIF(Faktury!$A$2:$A$300,'Zestawienie faktur'!A11,Faktury!$I$2:$I$300)</f>
        <v>536.09</v>
      </c>
      <c r="G11" s="11">
        <f t="shared" si="0"/>
        <v>0</v>
      </c>
    </row>
    <row r="12" spans="1:7" x14ac:dyDescent="0.25">
      <c r="A12" t="s">
        <v>145</v>
      </c>
      <c r="B12" t="s">
        <v>162</v>
      </c>
      <c r="C12" s="1">
        <v>43479</v>
      </c>
      <c r="D12" s="1">
        <v>43493</v>
      </c>
      <c r="E12" s="11">
        <v>1213.7</v>
      </c>
      <c r="F12" s="11">
        <f>SUMIF(Faktury!$A$2:$A$300,'Zestawienie faktur'!A12,Faktury!$I$2:$I$300)</f>
        <v>1213.7</v>
      </c>
      <c r="G12" s="11">
        <f t="shared" si="0"/>
        <v>0</v>
      </c>
    </row>
    <row r="13" spans="1:7" x14ac:dyDescent="0.25">
      <c r="A13" t="s">
        <v>147</v>
      </c>
      <c r="B13" t="s">
        <v>148</v>
      </c>
      <c r="C13" s="1">
        <v>43479</v>
      </c>
      <c r="D13" s="1">
        <v>43493</v>
      </c>
      <c r="E13" s="11">
        <v>535.08000000000004</v>
      </c>
      <c r="F13" s="11">
        <f>SUMIF(Faktury!$A$2:$A$300,'Zestawienie faktur'!A13,Faktury!$I$2:$I$300)</f>
        <v>535.07500000000005</v>
      </c>
      <c r="G13" s="11">
        <f t="shared" si="0"/>
        <v>4.9999999999954525E-3</v>
      </c>
    </row>
    <row r="14" spans="1:7" x14ac:dyDescent="0.25">
      <c r="A14" t="s">
        <v>149</v>
      </c>
      <c r="B14" t="s">
        <v>148</v>
      </c>
      <c r="C14" s="1">
        <v>43479</v>
      </c>
      <c r="D14" s="1">
        <v>43493</v>
      </c>
      <c r="E14" s="11">
        <v>616.84</v>
      </c>
      <c r="F14" s="11">
        <f>SUMIF(Faktury!$A$2:$A$300,'Zestawienie faktur'!A14,Faktury!$I$2:$I$300)</f>
        <v>616.83749999999986</v>
      </c>
      <c r="G14" s="11">
        <f t="shared" si="0"/>
        <v>2.5000000001682565E-3</v>
      </c>
    </row>
    <row r="15" spans="1:7" x14ac:dyDescent="0.25">
      <c r="A15" t="s">
        <v>150</v>
      </c>
      <c r="B15" t="s">
        <v>151</v>
      </c>
      <c r="C15" s="1">
        <v>43479</v>
      </c>
      <c r="D15" s="1">
        <v>43493</v>
      </c>
      <c r="E15" s="11">
        <v>1722.81</v>
      </c>
      <c r="F15" s="11">
        <f>SUMIF(Faktury!$A$2:$A$300,'Zestawienie faktur'!A15,Faktury!$I$2:$I$300)</f>
        <v>1722.8125</v>
      </c>
      <c r="G15" s="11">
        <f t="shared" si="0"/>
        <v>-2.5000000000545697E-3</v>
      </c>
    </row>
    <row r="16" spans="1:7" x14ac:dyDescent="0.25">
      <c r="A16" t="s">
        <v>152</v>
      </c>
      <c r="B16" t="s">
        <v>148</v>
      </c>
      <c r="C16" s="1">
        <v>43480</v>
      </c>
      <c r="D16" s="1">
        <v>43494</v>
      </c>
      <c r="E16" s="11">
        <v>1005.83</v>
      </c>
      <c r="F16" s="11">
        <f>SUMIF(Faktury!$A$2:$A$300,'Zestawienie faktur'!A16,Faktury!$I$2:$I$300)</f>
        <v>1005.825</v>
      </c>
      <c r="G16" s="11">
        <f t="shared" si="0"/>
        <v>4.9999999999954525E-3</v>
      </c>
    </row>
    <row r="17" spans="1:7" x14ac:dyDescent="0.25">
      <c r="A17" t="s">
        <v>153</v>
      </c>
      <c r="B17" t="s">
        <v>148</v>
      </c>
      <c r="C17" s="1">
        <v>43480</v>
      </c>
      <c r="D17" s="1">
        <v>43494</v>
      </c>
      <c r="E17" s="11">
        <v>1631.96</v>
      </c>
      <c r="F17" s="11">
        <f>SUMIF(Faktury!$A$2:$A$300,'Zestawienie faktur'!A17,Faktury!$I$2:$I$300)</f>
        <v>1631.9624999999999</v>
      </c>
      <c r="G17" s="11">
        <f t="shared" si="0"/>
        <v>-2.499999999827196E-3</v>
      </c>
    </row>
    <row r="18" spans="1:7" x14ac:dyDescent="0.25">
      <c r="A18" t="s">
        <v>154</v>
      </c>
      <c r="B18" t="s">
        <v>148</v>
      </c>
      <c r="C18" s="1">
        <v>43480</v>
      </c>
      <c r="D18" s="1">
        <v>43493</v>
      </c>
      <c r="E18" s="11">
        <v>23171.41</v>
      </c>
      <c r="F18" s="11">
        <f>SUMIF(Faktury!$A$2:$A$300,'Zestawienie faktur'!A18,Faktury!$I$2:$I$300)</f>
        <v>23171.412499999999</v>
      </c>
      <c r="G18" s="11">
        <f t="shared" si="0"/>
        <v>-2.4999999986903276E-3</v>
      </c>
    </row>
    <row r="19" spans="1:7" x14ac:dyDescent="0.25">
      <c r="A19" t="s">
        <v>155</v>
      </c>
      <c r="B19" t="s">
        <v>130</v>
      </c>
      <c r="C19" s="1">
        <v>43480</v>
      </c>
      <c r="E19" s="11">
        <v>242.73</v>
      </c>
      <c r="F19" s="11">
        <f>SUMIF(Faktury!$A$2:$A$300,'Zestawienie faktur'!A19,Faktury!$I$2:$I$300)</f>
        <v>242.73750000000001</v>
      </c>
      <c r="G19" s="11">
        <f t="shared" si="0"/>
        <v>-7.5000000000216005E-3</v>
      </c>
    </row>
    <row r="20" spans="1:7" x14ac:dyDescent="0.25">
      <c r="A20" t="s">
        <v>156</v>
      </c>
      <c r="B20" t="s">
        <v>157</v>
      </c>
      <c r="C20" s="1">
        <v>43481</v>
      </c>
      <c r="D20" s="1">
        <v>43501</v>
      </c>
      <c r="E20" s="11">
        <v>7289</v>
      </c>
      <c r="F20" s="11">
        <f>SUMIF(Faktury!$A$2:$A$300,'Zestawienie faktur'!A20,Faktury!$I$2:$I$300)</f>
        <v>7289</v>
      </c>
      <c r="G20" s="11">
        <f t="shared" si="0"/>
        <v>0</v>
      </c>
    </row>
  </sheetData>
  <autoFilter ref="A1:G20" xr:uid="{1EE47B61-0FDF-47FB-AC1F-A23CE20797B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EAD5-B33B-4849-9D28-163EF9835F53}">
  <dimension ref="A1:I67"/>
  <sheetViews>
    <sheetView tabSelected="1" workbookViewId="0">
      <selection activeCell="H2" sqref="H2"/>
    </sheetView>
  </sheetViews>
  <sheetFormatPr defaultRowHeight="15" x14ac:dyDescent="0.25"/>
  <cols>
    <col min="1" max="1" width="15.28515625" customWidth="1"/>
    <col min="2" max="2" width="18.140625" bestFit="1" customWidth="1"/>
    <col min="3" max="3" width="10.140625" style="1" bestFit="1" customWidth="1"/>
    <col min="5" max="5" width="61.140625" bestFit="1" customWidth="1"/>
    <col min="7" max="7" width="4.5703125" bestFit="1" customWidth="1"/>
    <col min="8" max="8" width="10.42578125" style="11" bestFit="1" customWidth="1"/>
    <col min="9" max="9" width="9" style="11" bestFit="1" customWidth="1"/>
  </cols>
  <sheetData>
    <row r="1" spans="1:9" s="15" customFormat="1" ht="30" x14ac:dyDescent="0.25">
      <c r="A1" s="12" t="s">
        <v>262</v>
      </c>
      <c r="B1" s="12" t="s">
        <v>161</v>
      </c>
      <c r="C1" s="13" t="s">
        <v>263</v>
      </c>
      <c r="D1" s="12" t="s">
        <v>264</v>
      </c>
      <c r="E1" s="12" t="s">
        <v>265</v>
      </c>
      <c r="F1" s="12" t="s">
        <v>266</v>
      </c>
      <c r="G1" s="12" t="s">
        <v>267</v>
      </c>
      <c r="H1" s="14" t="s">
        <v>268</v>
      </c>
      <c r="I1" s="14" t="s">
        <v>269</v>
      </c>
    </row>
    <row r="2" spans="1:9" x14ac:dyDescent="0.25">
      <c r="A2" t="s">
        <v>129</v>
      </c>
      <c r="B2" t="s">
        <v>130</v>
      </c>
      <c r="C2" s="1">
        <v>43472</v>
      </c>
      <c r="E2" t="s">
        <v>163</v>
      </c>
      <c r="F2">
        <v>1</v>
      </c>
      <c r="G2" t="s">
        <v>164</v>
      </c>
      <c r="H2" s="11">
        <v>80.912500000000009</v>
      </c>
      <c r="I2" s="11">
        <f>F2*H2</f>
        <v>80.912500000000009</v>
      </c>
    </row>
    <row r="3" spans="1:9" x14ac:dyDescent="0.25">
      <c r="A3" t="s">
        <v>129</v>
      </c>
      <c r="B3" t="s">
        <v>130</v>
      </c>
      <c r="C3" s="1">
        <v>43472</v>
      </c>
      <c r="E3" t="s">
        <v>163</v>
      </c>
      <c r="F3">
        <v>1</v>
      </c>
      <c r="G3" t="s">
        <v>164</v>
      </c>
      <c r="H3" s="11">
        <v>80.912500000000009</v>
      </c>
      <c r="I3" s="11">
        <f t="shared" ref="I3:I66" si="0">F3*H3</f>
        <v>80.912500000000009</v>
      </c>
    </row>
    <row r="4" spans="1:9" x14ac:dyDescent="0.25">
      <c r="A4" t="s">
        <v>129</v>
      </c>
      <c r="B4" t="s">
        <v>130</v>
      </c>
      <c r="C4" s="1">
        <v>43472</v>
      </c>
      <c r="E4" t="s">
        <v>165</v>
      </c>
      <c r="F4">
        <v>1</v>
      </c>
      <c r="G4" t="s">
        <v>164</v>
      </c>
      <c r="H4" s="11">
        <v>35.912500000000001</v>
      </c>
      <c r="I4" s="11">
        <f t="shared" si="0"/>
        <v>35.912500000000001</v>
      </c>
    </row>
    <row r="5" spans="1:9" x14ac:dyDescent="0.25">
      <c r="A5" t="s">
        <v>129</v>
      </c>
      <c r="B5" t="s">
        <v>130</v>
      </c>
      <c r="C5" s="1">
        <v>43472</v>
      </c>
      <c r="E5" t="s">
        <v>165</v>
      </c>
      <c r="F5">
        <v>1</v>
      </c>
      <c r="G5" t="s">
        <v>164</v>
      </c>
      <c r="H5" s="11">
        <v>35.912500000000001</v>
      </c>
      <c r="I5" s="11">
        <f t="shared" si="0"/>
        <v>35.912500000000001</v>
      </c>
    </row>
    <row r="6" spans="1:9" x14ac:dyDescent="0.25">
      <c r="A6" t="s">
        <v>129</v>
      </c>
      <c r="B6" t="s">
        <v>130</v>
      </c>
      <c r="C6" s="1">
        <v>43472</v>
      </c>
      <c r="E6" t="s">
        <v>166</v>
      </c>
      <c r="F6">
        <v>1</v>
      </c>
      <c r="G6" t="s">
        <v>164</v>
      </c>
      <c r="H6" s="11">
        <v>80.912500000000009</v>
      </c>
      <c r="I6" s="11">
        <f t="shared" si="0"/>
        <v>80.912500000000009</v>
      </c>
    </row>
    <row r="7" spans="1:9" x14ac:dyDescent="0.25">
      <c r="A7" t="s">
        <v>129</v>
      </c>
      <c r="B7" t="s">
        <v>130</v>
      </c>
      <c r="C7" s="1">
        <v>43472</v>
      </c>
      <c r="E7" t="s">
        <v>166</v>
      </c>
      <c r="F7">
        <v>1</v>
      </c>
      <c r="G7" t="s">
        <v>164</v>
      </c>
      <c r="H7" s="11">
        <v>80.912500000000009</v>
      </c>
      <c r="I7" s="11">
        <f t="shared" si="0"/>
        <v>80.912500000000009</v>
      </c>
    </row>
    <row r="8" spans="1:9" x14ac:dyDescent="0.25">
      <c r="A8" t="s">
        <v>129</v>
      </c>
      <c r="B8" t="s">
        <v>130</v>
      </c>
      <c r="C8" s="1">
        <v>43472</v>
      </c>
      <c r="E8" t="s">
        <v>167</v>
      </c>
      <c r="F8">
        <v>1</v>
      </c>
      <c r="G8" t="s">
        <v>164</v>
      </c>
      <c r="H8" s="11">
        <v>89.1</v>
      </c>
      <c r="I8" s="11">
        <f t="shared" si="0"/>
        <v>89.1</v>
      </c>
    </row>
    <row r="9" spans="1:9" x14ac:dyDescent="0.25">
      <c r="A9" t="s">
        <v>129</v>
      </c>
      <c r="B9" t="s">
        <v>130</v>
      </c>
      <c r="C9" s="1">
        <v>43472</v>
      </c>
      <c r="E9" t="s">
        <v>167</v>
      </c>
      <c r="F9">
        <v>1</v>
      </c>
      <c r="G9" t="s">
        <v>164</v>
      </c>
      <c r="H9" s="11">
        <v>89.1</v>
      </c>
      <c r="I9" s="11">
        <f t="shared" si="0"/>
        <v>89.1</v>
      </c>
    </row>
    <row r="10" spans="1:9" x14ac:dyDescent="0.25">
      <c r="A10" t="s">
        <v>134</v>
      </c>
      <c r="B10" t="s">
        <v>135</v>
      </c>
      <c r="C10" s="1">
        <v>43475</v>
      </c>
      <c r="E10" t="s">
        <v>168</v>
      </c>
      <c r="F10">
        <v>2</v>
      </c>
      <c r="G10" t="s">
        <v>164</v>
      </c>
      <c r="H10" s="11">
        <v>169</v>
      </c>
      <c r="I10" s="11">
        <f t="shared" si="0"/>
        <v>338</v>
      </c>
    </row>
    <row r="11" spans="1:9" x14ac:dyDescent="0.25">
      <c r="A11" t="s">
        <v>134</v>
      </c>
      <c r="B11" t="s">
        <v>135</v>
      </c>
      <c r="C11" s="1">
        <v>43475</v>
      </c>
      <c r="E11" t="s">
        <v>168</v>
      </c>
      <c r="F11">
        <v>2</v>
      </c>
      <c r="G11" t="s">
        <v>164</v>
      </c>
      <c r="H11" s="11">
        <v>169</v>
      </c>
      <c r="I11" s="11">
        <f t="shared" si="0"/>
        <v>338</v>
      </c>
    </row>
    <row r="12" spans="1:9" x14ac:dyDescent="0.25">
      <c r="A12" t="s">
        <v>140</v>
      </c>
      <c r="B12" t="s">
        <v>141</v>
      </c>
      <c r="C12" s="1">
        <v>43478</v>
      </c>
      <c r="E12" t="s">
        <v>169</v>
      </c>
      <c r="F12">
        <v>1</v>
      </c>
      <c r="G12" t="s">
        <v>164</v>
      </c>
      <c r="H12" s="11">
        <v>178</v>
      </c>
      <c r="I12" s="11">
        <f t="shared" si="0"/>
        <v>178</v>
      </c>
    </row>
    <row r="13" spans="1:9" x14ac:dyDescent="0.25">
      <c r="A13" t="s">
        <v>139</v>
      </c>
      <c r="B13" t="s">
        <v>138</v>
      </c>
      <c r="C13" s="1">
        <v>43473</v>
      </c>
      <c r="E13" t="s">
        <v>170</v>
      </c>
      <c r="F13">
        <v>60</v>
      </c>
      <c r="G13" t="s">
        <v>171</v>
      </c>
      <c r="H13" s="11">
        <v>68.203958333333333</v>
      </c>
      <c r="I13" s="11">
        <f t="shared" si="0"/>
        <v>4092.2375000000002</v>
      </c>
    </row>
    <row r="14" spans="1:9" x14ac:dyDescent="0.25">
      <c r="A14" t="s">
        <v>139</v>
      </c>
      <c r="B14" t="s">
        <v>138</v>
      </c>
      <c r="C14" s="1">
        <v>43473</v>
      </c>
      <c r="E14" t="s">
        <v>172</v>
      </c>
      <c r="F14">
        <v>1</v>
      </c>
      <c r="G14" t="s">
        <v>164</v>
      </c>
      <c r="H14" s="11">
        <v>62.5</v>
      </c>
      <c r="I14" s="11">
        <f t="shared" si="0"/>
        <v>62.5</v>
      </c>
    </row>
    <row r="15" spans="1:9" x14ac:dyDescent="0.25">
      <c r="A15" t="s">
        <v>137</v>
      </c>
      <c r="B15" t="s">
        <v>138</v>
      </c>
      <c r="C15" s="1">
        <v>43474</v>
      </c>
      <c r="E15" t="s">
        <v>173</v>
      </c>
      <c r="F15">
        <v>1</v>
      </c>
      <c r="G15" t="s">
        <v>164</v>
      </c>
      <c r="H15" s="11">
        <v>123.08750000000001</v>
      </c>
      <c r="I15" s="11">
        <f t="shared" si="0"/>
        <v>123.08750000000001</v>
      </c>
    </row>
    <row r="16" spans="1:9" x14ac:dyDescent="0.25">
      <c r="A16" t="s">
        <v>136</v>
      </c>
      <c r="B16" t="s">
        <v>130</v>
      </c>
      <c r="C16" s="1">
        <v>43474</v>
      </c>
      <c r="E16" t="s">
        <v>167</v>
      </c>
      <c r="F16">
        <v>1</v>
      </c>
      <c r="G16" t="s">
        <v>164</v>
      </c>
      <c r="H16" s="11">
        <v>89.1</v>
      </c>
      <c r="I16" s="11">
        <f t="shared" si="0"/>
        <v>89.1</v>
      </c>
    </row>
    <row r="17" spans="1:9" x14ac:dyDescent="0.25">
      <c r="A17" t="s">
        <v>136</v>
      </c>
      <c r="B17" t="s">
        <v>130</v>
      </c>
      <c r="C17" s="1">
        <v>43474</v>
      </c>
      <c r="E17" t="s">
        <v>163</v>
      </c>
      <c r="F17">
        <v>1</v>
      </c>
      <c r="G17" t="s">
        <v>164</v>
      </c>
      <c r="H17" s="11">
        <v>80.912500000000009</v>
      </c>
      <c r="I17" s="11">
        <f t="shared" si="0"/>
        <v>80.912500000000009</v>
      </c>
    </row>
    <row r="18" spans="1:9" x14ac:dyDescent="0.25">
      <c r="A18" t="s">
        <v>136</v>
      </c>
      <c r="B18" t="s">
        <v>130</v>
      </c>
      <c r="C18" s="1">
        <v>43474</v>
      </c>
      <c r="E18" t="s">
        <v>165</v>
      </c>
      <c r="F18">
        <v>1</v>
      </c>
      <c r="G18" t="s">
        <v>164</v>
      </c>
      <c r="H18" s="11">
        <v>35.912500000000001</v>
      </c>
      <c r="I18" s="11">
        <f t="shared" si="0"/>
        <v>35.912500000000001</v>
      </c>
    </row>
    <row r="19" spans="1:9" x14ac:dyDescent="0.25">
      <c r="A19" t="s">
        <v>136</v>
      </c>
      <c r="B19" t="s">
        <v>130</v>
      </c>
      <c r="C19" s="1">
        <v>43474</v>
      </c>
      <c r="E19" t="s">
        <v>165</v>
      </c>
      <c r="F19">
        <v>1</v>
      </c>
      <c r="G19" t="s">
        <v>164</v>
      </c>
      <c r="H19" s="11">
        <v>35.912500000000001</v>
      </c>
      <c r="I19" s="11">
        <f t="shared" si="0"/>
        <v>35.912500000000001</v>
      </c>
    </row>
    <row r="20" spans="1:9" x14ac:dyDescent="0.25">
      <c r="A20" t="s">
        <v>133</v>
      </c>
      <c r="B20" t="s">
        <v>130</v>
      </c>
      <c r="C20" s="1">
        <v>43475</v>
      </c>
      <c r="E20" t="s">
        <v>174</v>
      </c>
      <c r="F20">
        <v>1</v>
      </c>
      <c r="G20" t="s">
        <v>164</v>
      </c>
      <c r="H20" s="11">
        <v>287.10000000000002</v>
      </c>
      <c r="I20" s="11">
        <f t="shared" si="0"/>
        <v>287.10000000000002</v>
      </c>
    </row>
    <row r="21" spans="1:9" x14ac:dyDescent="0.25">
      <c r="A21" t="s">
        <v>133</v>
      </c>
      <c r="B21" t="s">
        <v>130</v>
      </c>
      <c r="C21" s="1">
        <v>43475</v>
      </c>
      <c r="E21" t="s">
        <v>175</v>
      </c>
      <c r="F21">
        <v>1</v>
      </c>
      <c r="G21" t="s">
        <v>164</v>
      </c>
      <c r="H21" s="11">
        <v>58.412499999999994</v>
      </c>
      <c r="I21" s="11">
        <f t="shared" si="0"/>
        <v>58.412499999999994</v>
      </c>
    </row>
    <row r="22" spans="1:9" x14ac:dyDescent="0.25">
      <c r="A22" t="s">
        <v>133</v>
      </c>
      <c r="B22" t="s">
        <v>130</v>
      </c>
      <c r="C22" s="1">
        <v>43475</v>
      </c>
      <c r="E22" t="s">
        <v>176</v>
      </c>
      <c r="F22">
        <v>1</v>
      </c>
      <c r="G22" t="s">
        <v>164</v>
      </c>
      <c r="H22" s="11">
        <v>58.412499999999994</v>
      </c>
      <c r="I22" s="11">
        <f t="shared" si="0"/>
        <v>58.412499999999994</v>
      </c>
    </row>
    <row r="23" spans="1:9" x14ac:dyDescent="0.25">
      <c r="A23" t="s">
        <v>133</v>
      </c>
      <c r="B23" t="s">
        <v>130</v>
      </c>
      <c r="C23" s="1">
        <v>43475</v>
      </c>
      <c r="E23" t="s">
        <v>177</v>
      </c>
      <c r="F23">
        <v>7.5999999999999998E-2</v>
      </c>
      <c r="G23" t="s">
        <v>178</v>
      </c>
      <c r="H23" s="11">
        <v>314.96710526315786</v>
      </c>
      <c r="I23" s="11">
        <f t="shared" si="0"/>
        <v>23.937499999999996</v>
      </c>
    </row>
    <row r="24" spans="1:9" x14ac:dyDescent="0.25">
      <c r="A24" t="s">
        <v>133</v>
      </c>
      <c r="B24" t="s">
        <v>130</v>
      </c>
      <c r="C24" s="1">
        <v>43475</v>
      </c>
      <c r="E24" t="s">
        <v>179</v>
      </c>
      <c r="F24">
        <v>1</v>
      </c>
      <c r="G24" t="s">
        <v>164</v>
      </c>
      <c r="H24" s="11">
        <v>80.912500000000009</v>
      </c>
      <c r="I24" s="11">
        <f t="shared" si="0"/>
        <v>80.912500000000009</v>
      </c>
    </row>
    <row r="25" spans="1:9" x14ac:dyDescent="0.25">
      <c r="A25" t="s">
        <v>133</v>
      </c>
      <c r="B25" t="s">
        <v>130</v>
      </c>
      <c r="C25" s="1">
        <v>43475</v>
      </c>
      <c r="E25" t="s">
        <v>180</v>
      </c>
      <c r="F25">
        <v>1</v>
      </c>
      <c r="G25" t="s">
        <v>164</v>
      </c>
      <c r="H25" s="11">
        <v>62.912499999999994</v>
      </c>
      <c r="I25" s="11">
        <f t="shared" si="0"/>
        <v>62.912499999999994</v>
      </c>
    </row>
    <row r="26" spans="1:9" x14ac:dyDescent="0.25">
      <c r="A26" t="s">
        <v>131</v>
      </c>
      <c r="B26" t="s">
        <v>132</v>
      </c>
      <c r="C26" s="1">
        <v>43475</v>
      </c>
      <c r="D26" t="s">
        <v>181</v>
      </c>
      <c r="E26" t="s">
        <v>182</v>
      </c>
      <c r="F26">
        <v>1</v>
      </c>
      <c r="G26" t="s">
        <v>183</v>
      </c>
      <c r="H26" s="11">
        <v>175.27500000000001</v>
      </c>
      <c r="I26" s="11">
        <f t="shared" si="0"/>
        <v>175.27500000000001</v>
      </c>
    </row>
    <row r="27" spans="1:9" x14ac:dyDescent="0.25">
      <c r="A27" t="s">
        <v>142</v>
      </c>
      <c r="B27" t="s">
        <v>143</v>
      </c>
      <c r="C27" s="1">
        <v>43480</v>
      </c>
      <c r="D27" t="s">
        <v>184</v>
      </c>
      <c r="E27" t="s">
        <v>185</v>
      </c>
      <c r="F27">
        <v>1</v>
      </c>
      <c r="G27" t="s">
        <v>164</v>
      </c>
      <c r="H27" s="11">
        <v>654.98</v>
      </c>
      <c r="I27" s="11">
        <f t="shared" si="0"/>
        <v>654.98</v>
      </c>
    </row>
    <row r="28" spans="1:9" x14ac:dyDescent="0.25">
      <c r="A28" t="s">
        <v>144</v>
      </c>
      <c r="B28" t="s">
        <v>143</v>
      </c>
      <c r="C28" s="1">
        <v>43479</v>
      </c>
      <c r="D28" t="s">
        <v>184</v>
      </c>
      <c r="E28" t="s">
        <v>185</v>
      </c>
      <c r="F28">
        <v>1</v>
      </c>
      <c r="G28" t="s">
        <v>164</v>
      </c>
      <c r="H28" s="11">
        <v>536.09</v>
      </c>
      <c r="I28" s="11">
        <f t="shared" si="0"/>
        <v>536.09</v>
      </c>
    </row>
    <row r="29" spans="1:9" x14ac:dyDescent="0.25">
      <c r="A29" t="s">
        <v>145</v>
      </c>
      <c r="B29" t="s">
        <v>146</v>
      </c>
      <c r="C29" s="1">
        <v>43479</v>
      </c>
      <c r="D29" t="s">
        <v>186</v>
      </c>
      <c r="E29" t="s">
        <v>187</v>
      </c>
      <c r="F29">
        <v>1</v>
      </c>
      <c r="G29" t="s">
        <v>164</v>
      </c>
      <c r="H29" s="11">
        <v>148.85</v>
      </c>
      <c r="I29" s="11">
        <f t="shared" si="0"/>
        <v>148.85</v>
      </c>
    </row>
    <row r="30" spans="1:9" x14ac:dyDescent="0.25">
      <c r="A30" t="s">
        <v>145</v>
      </c>
      <c r="B30" t="s">
        <v>146</v>
      </c>
      <c r="C30" s="1">
        <v>43479</v>
      </c>
      <c r="D30" t="s">
        <v>188</v>
      </c>
      <c r="E30" t="s">
        <v>189</v>
      </c>
      <c r="F30">
        <v>1</v>
      </c>
      <c r="G30" t="s">
        <v>164</v>
      </c>
      <c r="H30" s="11">
        <v>88</v>
      </c>
      <c r="I30" s="11">
        <f t="shared" si="0"/>
        <v>88</v>
      </c>
    </row>
    <row r="31" spans="1:9" x14ac:dyDescent="0.25">
      <c r="A31" t="s">
        <v>145</v>
      </c>
      <c r="B31" t="s">
        <v>146</v>
      </c>
      <c r="C31" s="1">
        <v>43479</v>
      </c>
      <c r="D31" t="s">
        <v>190</v>
      </c>
      <c r="E31" t="s">
        <v>191</v>
      </c>
      <c r="F31">
        <v>1</v>
      </c>
      <c r="G31" t="s">
        <v>164</v>
      </c>
      <c r="H31" s="11">
        <v>222.5</v>
      </c>
      <c r="I31" s="11">
        <f t="shared" si="0"/>
        <v>222.5</v>
      </c>
    </row>
    <row r="32" spans="1:9" x14ac:dyDescent="0.25">
      <c r="A32" t="s">
        <v>145</v>
      </c>
      <c r="B32" t="s">
        <v>146</v>
      </c>
      <c r="C32" s="1">
        <v>43479</v>
      </c>
      <c r="D32" t="s">
        <v>192</v>
      </c>
      <c r="E32" t="s">
        <v>193</v>
      </c>
      <c r="F32">
        <v>1</v>
      </c>
      <c r="G32" t="s">
        <v>164</v>
      </c>
      <c r="H32" s="11">
        <v>35.962499999999999</v>
      </c>
      <c r="I32" s="11">
        <f t="shared" si="0"/>
        <v>35.962499999999999</v>
      </c>
    </row>
    <row r="33" spans="1:9" x14ac:dyDescent="0.25">
      <c r="A33" t="s">
        <v>145</v>
      </c>
      <c r="B33" t="s">
        <v>146</v>
      </c>
      <c r="C33" s="1">
        <v>43479</v>
      </c>
      <c r="D33" t="s">
        <v>194</v>
      </c>
      <c r="E33" t="s">
        <v>195</v>
      </c>
      <c r="F33">
        <v>1</v>
      </c>
      <c r="G33" t="s">
        <v>164</v>
      </c>
      <c r="H33" s="11">
        <v>718.38750000000005</v>
      </c>
      <c r="I33" s="11">
        <f t="shared" si="0"/>
        <v>718.38750000000005</v>
      </c>
    </row>
    <row r="34" spans="1:9" x14ac:dyDescent="0.25">
      <c r="A34" t="s">
        <v>147</v>
      </c>
      <c r="B34" t="s">
        <v>148</v>
      </c>
      <c r="C34" s="1">
        <v>43479</v>
      </c>
      <c r="D34" t="s">
        <v>196</v>
      </c>
      <c r="E34" t="s">
        <v>197</v>
      </c>
      <c r="F34">
        <v>4</v>
      </c>
      <c r="G34" t="s">
        <v>198</v>
      </c>
      <c r="H34" s="11">
        <v>66</v>
      </c>
      <c r="I34" s="11">
        <f t="shared" si="0"/>
        <v>264</v>
      </c>
    </row>
    <row r="35" spans="1:9" x14ac:dyDescent="0.25">
      <c r="A35" t="s">
        <v>147</v>
      </c>
      <c r="B35" t="s">
        <v>148</v>
      </c>
      <c r="C35" s="1">
        <v>43479</v>
      </c>
      <c r="D35" t="s">
        <v>199</v>
      </c>
      <c r="E35" t="s">
        <v>200</v>
      </c>
      <c r="F35">
        <v>4</v>
      </c>
      <c r="G35" t="s">
        <v>201</v>
      </c>
      <c r="H35" s="11">
        <v>49</v>
      </c>
      <c r="I35" s="11">
        <f t="shared" si="0"/>
        <v>196</v>
      </c>
    </row>
    <row r="36" spans="1:9" x14ac:dyDescent="0.25">
      <c r="A36" t="s">
        <v>147</v>
      </c>
      <c r="B36" t="s">
        <v>148</v>
      </c>
      <c r="C36" s="1">
        <v>43479</v>
      </c>
      <c r="D36" t="s">
        <v>202</v>
      </c>
      <c r="E36" t="s">
        <v>203</v>
      </c>
      <c r="F36">
        <v>2</v>
      </c>
      <c r="G36" t="s">
        <v>204</v>
      </c>
      <c r="H36" s="11">
        <v>37.537500000000001</v>
      </c>
      <c r="I36" s="11">
        <f t="shared" si="0"/>
        <v>75.075000000000003</v>
      </c>
    </row>
    <row r="37" spans="1:9" x14ac:dyDescent="0.25">
      <c r="A37" t="s">
        <v>150</v>
      </c>
      <c r="B37" t="s">
        <v>151</v>
      </c>
      <c r="C37" s="1">
        <v>43479</v>
      </c>
      <c r="E37" t="s">
        <v>205</v>
      </c>
      <c r="F37">
        <v>1</v>
      </c>
      <c r="G37" t="s">
        <v>164</v>
      </c>
      <c r="H37" s="11">
        <v>1722.8125</v>
      </c>
      <c r="I37" s="11">
        <f t="shared" si="0"/>
        <v>1722.8125</v>
      </c>
    </row>
    <row r="38" spans="1:9" x14ac:dyDescent="0.25">
      <c r="A38" t="s">
        <v>155</v>
      </c>
      <c r="B38" t="s">
        <v>130</v>
      </c>
      <c r="C38" s="1">
        <v>43480</v>
      </c>
      <c r="E38" t="s">
        <v>206</v>
      </c>
      <c r="F38">
        <v>3</v>
      </c>
      <c r="G38" t="s">
        <v>164</v>
      </c>
      <c r="H38" s="11">
        <v>80.912500000000009</v>
      </c>
      <c r="I38" s="11">
        <f t="shared" si="0"/>
        <v>242.73750000000001</v>
      </c>
    </row>
    <row r="39" spans="1:9" x14ac:dyDescent="0.25">
      <c r="A39" t="s">
        <v>156</v>
      </c>
      <c r="B39" t="s">
        <v>157</v>
      </c>
      <c r="C39" s="1">
        <v>43481</v>
      </c>
      <c r="D39" t="s">
        <v>207</v>
      </c>
      <c r="E39" t="s">
        <v>208</v>
      </c>
      <c r="F39">
        <v>20</v>
      </c>
      <c r="G39" t="s">
        <v>209</v>
      </c>
      <c r="H39" s="11">
        <v>327</v>
      </c>
      <c r="I39" s="11">
        <f t="shared" si="0"/>
        <v>6540</v>
      </c>
    </row>
    <row r="40" spans="1:9" x14ac:dyDescent="0.25">
      <c r="A40" t="s">
        <v>156</v>
      </c>
      <c r="B40" t="s">
        <v>157</v>
      </c>
      <c r="C40" s="1">
        <v>43481</v>
      </c>
      <c r="D40" t="s">
        <v>210</v>
      </c>
      <c r="E40" t="s">
        <v>211</v>
      </c>
      <c r="F40">
        <v>1</v>
      </c>
      <c r="G40" t="s">
        <v>212</v>
      </c>
      <c r="H40" s="11">
        <v>417</v>
      </c>
      <c r="I40" s="11">
        <f t="shared" si="0"/>
        <v>417</v>
      </c>
    </row>
    <row r="41" spans="1:9" x14ac:dyDescent="0.25">
      <c r="A41" t="s">
        <v>156</v>
      </c>
      <c r="B41" t="s">
        <v>157</v>
      </c>
      <c r="C41" s="1">
        <v>43481</v>
      </c>
      <c r="D41" t="s">
        <v>213</v>
      </c>
      <c r="E41" t="s">
        <v>214</v>
      </c>
      <c r="F41">
        <v>1</v>
      </c>
      <c r="G41" t="s">
        <v>215</v>
      </c>
      <c r="H41" s="11">
        <v>210.75</v>
      </c>
      <c r="I41" s="11">
        <f t="shared" si="0"/>
        <v>210.75</v>
      </c>
    </row>
    <row r="42" spans="1:9" x14ac:dyDescent="0.25">
      <c r="A42" t="s">
        <v>156</v>
      </c>
      <c r="B42" t="s">
        <v>157</v>
      </c>
      <c r="C42" s="1">
        <v>43481</v>
      </c>
      <c r="D42" t="s">
        <v>216</v>
      </c>
      <c r="E42" t="s">
        <v>217</v>
      </c>
      <c r="F42">
        <v>1</v>
      </c>
      <c r="G42" t="s">
        <v>164</v>
      </c>
      <c r="H42" s="11">
        <v>121.25</v>
      </c>
      <c r="I42" s="11">
        <f t="shared" si="0"/>
        <v>121.25</v>
      </c>
    </row>
    <row r="43" spans="1:9" x14ac:dyDescent="0.25">
      <c r="A43" t="s">
        <v>153</v>
      </c>
      <c r="B43" t="s">
        <v>148</v>
      </c>
      <c r="C43" s="1">
        <v>43480</v>
      </c>
      <c r="D43" t="s">
        <v>202</v>
      </c>
      <c r="E43" t="s">
        <v>203</v>
      </c>
      <c r="F43">
        <v>1</v>
      </c>
      <c r="G43" t="s">
        <v>204</v>
      </c>
      <c r="H43" s="11">
        <v>37.537500000000001</v>
      </c>
      <c r="I43" s="11">
        <f t="shared" si="0"/>
        <v>37.537500000000001</v>
      </c>
    </row>
    <row r="44" spans="1:9" x14ac:dyDescent="0.25">
      <c r="A44" t="s">
        <v>153</v>
      </c>
      <c r="B44" t="s">
        <v>148</v>
      </c>
      <c r="C44" s="1">
        <v>43480</v>
      </c>
      <c r="D44" t="s">
        <v>218</v>
      </c>
      <c r="E44" t="s">
        <v>219</v>
      </c>
      <c r="F44">
        <v>1</v>
      </c>
      <c r="G44" t="s">
        <v>164</v>
      </c>
      <c r="H44" s="11">
        <v>99</v>
      </c>
      <c r="I44" s="11">
        <f t="shared" si="0"/>
        <v>99</v>
      </c>
    </row>
    <row r="45" spans="1:9" x14ac:dyDescent="0.25">
      <c r="A45" t="s">
        <v>153</v>
      </c>
      <c r="B45" t="s">
        <v>148</v>
      </c>
      <c r="C45" s="1">
        <v>43480</v>
      </c>
      <c r="D45" t="s">
        <v>220</v>
      </c>
      <c r="E45" t="s">
        <v>221</v>
      </c>
      <c r="F45">
        <v>15</v>
      </c>
      <c r="G45" t="s">
        <v>164</v>
      </c>
      <c r="H45" s="11">
        <v>99.694999999999993</v>
      </c>
      <c r="I45" s="11">
        <f t="shared" si="0"/>
        <v>1495.425</v>
      </c>
    </row>
    <row r="46" spans="1:9" x14ac:dyDescent="0.25">
      <c r="A46" t="s">
        <v>152</v>
      </c>
      <c r="B46" t="s">
        <v>148</v>
      </c>
      <c r="C46" s="1">
        <v>43480</v>
      </c>
      <c r="D46" t="s">
        <v>218</v>
      </c>
      <c r="E46" t="s">
        <v>219</v>
      </c>
      <c r="F46">
        <v>2</v>
      </c>
      <c r="G46" t="s">
        <v>164</v>
      </c>
      <c r="H46" s="11">
        <v>99</v>
      </c>
      <c r="I46" s="11">
        <f t="shared" si="0"/>
        <v>198</v>
      </c>
    </row>
    <row r="47" spans="1:9" x14ac:dyDescent="0.25">
      <c r="A47" t="s">
        <v>152</v>
      </c>
      <c r="B47" t="s">
        <v>148</v>
      </c>
      <c r="C47" s="1">
        <v>43480</v>
      </c>
      <c r="D47" t="s">
        <v>222</v>
      </c>
      <c r="E47" t="s">
        <v>223</v>
      </c>
      <c r="F47">
        <v>1</v>
      </c>
      <c r="G47" t="s">
        <v>164</v>
      </c>
      <c r="H47" s="11">
        <v>105.875</v>
      </c>
      <c r="I47" s="11">
        <f t="shared" si="0"/>
        <v>105.875</v>
      </c>
    </row>
    <row r="48" spans="1:9" x14ac:dyDescent="0.25">
      <c r="A48" t="s">
        <v>152</v>
      </c>
      <c r="B48" t="s">
        <v>148</v>
      </c>
      <c r="C48" s="1">
        <v>43480</v>
      </c>
      <c r="D48" t="s">
        <v>218</v>
      </c>
      <c r="E48" t="s">
        <v>219</v>
      </c>
      <c r="F48">
        <v>1</v>
      </c>
      <c r="G48" t="s">
        <v>164</v>
      </c>
      <c r="H48" s="11">
        <v>99</v>
      </c>
      <c r="I48" s="11">
        <f t="shared" si="0"/>
        <v>99</v>
      </c>
    </row>
    <row r="49" spans="1:9" x14ac:dyDescent="0.25">
      <c r="A49" t="s">
        <v>152</v>
      </c>
      <c r="B49" t="s">
        <v>148</v>
      </c>
      <c r="C49" s="1">
        <v>43480</v>
      </c>
      <c r="D49" t="s">
        <v>224</v>
      </c>
      <c r="E49" t="s">
        <v>225</v>
      </c>
      <c r="F49">
        <v>1</v>
      </c>
      <c r="G49" t="s">
        <v>164</v>
      </c>
      <c r="H49" s="11">
        <v>59.900000000000006</v>
      </c>
      <c r="I49" s="11">
        <f t="shared" si="0"/>
        <v>59.900000000000006</v>
      </c>
    </row>
    <row r="50" spans="1:9" x14ac:dyDescent="0.25">
      <c r="A50" t="s">
        <v>152</v>
      </c>
      <c r="B50" t="s">
        <v>148</v>
      </c>
      <c r="C50" s="1">
        <v>43480</v>
      </c>
      <c r="D50" t="s">
        <v>226</v>
      </c>
      <c r="E50" t="s">
        <v>227</v>
      </c>
      <c r="F50">
        <v>5</v>
      </c>
      <c r="G50" t="s">
        <v>201</v>
      </c>
      <c r="H50" s="11">
        <v>29.9</v>
      </c>
      <c r="I50" s="11">
        <f t="shared" si="0"/>
        <v>149.5</v>
      </c>
    </row>
    <row r="51" spans="1:9" x14ac:dyDescent="0.25">
      <c r="A51" t="s">
        <v>152</v>
      </c>
      <c r="B51" t="s">
        <v>148</v>
      </c>
      <c r="C51" s="1">
        <v>43480</v>
      </c>
      <c r="D51" t="s">
        <v>228</v>
      </c>
      <c r="E51" t="s">
        <v>229</v>
      </c>
      <c r="F51">
        <v>2</v>
      </c>
      <c r="G51" t="s">
        <v>201</v>
      </c>
      <c r="H51" s="11">
        <v>122.94375000000001</v>
      </c>
      <c r="I51" s="11">
        <f t="shared" si="0"/>
        <v>245.88750000000002</v>
      </c>
    </row>
    <row r="52" spans="1:9" x14ac:dyDescent="0.25">
      <c r="A52" t="s">
        <v>152</v>
      </c>
      <c r="B52" t="s">
        <v>148</v>
      </c>
      <c r="C52" s="1">
        <v>43480</v>
      </c>
      <c r="D52" t="s">
        <v>230</v>
      </c>
      <c r="E52" t="s">
        <v>203</v>
      </c>
      <c r="F52">
        <v>1</v>
      </c>
      <c r="G52" t="s">
        <v>164</v>
      </c>
      <c r="H52" s="11">
        <v>37.537500000000001</v>
      </c>
      <c r="I52" s="11">
        <f t="shared" si="0"/>
        <v>37.537500000000001</v>
      </c>
    </row>
    <row r="53" spans="1:9" x14ac:dyDescent="0.25">
      <c r="A53" t="s">
        <v>152</v>
      </c>
      <c r="B53" t="s">
        <v>148</v>
      </c>
      <c r="C53" s="1">
        <v>43480</v>
      </c>
      <c r="D53" t="s">
        <v>231</v>
      </c>
      <c r="E53" t="s">
        <v>197</v>
      </c>
      <c r="F53">
        <v>1</v>
      </c>
      <c r="G53" t="s">
        <v>198</v>
      </c>
      <c r="H53" s="11">
        <v>42.625</v>
      </c>
      <c r="I53" s="11">
        <f t="shared" si="0"/>
        <v>42.625</v>
      </c>
    </row>
    <row r="54" spans="1:9" x14ac:dyDescent="0.25">
      <c r="A54" t="s">
        <v>152</v>
      </c>
      <c r="B54" t="s">
        <v>148</v>
      </c>
      <c r="C54" s="1">
        <v>43480</v>
      </c>
      <c r="D54" t="s">
        <v>232</v>
      </c>
      <c r="E54" t="s">
        <v>197</v>
      </c>
      <c r="F54">
        <v>1</v>
      </c>
      <c r="G54" t="s">
        <v>198</v>
      </c>
      <c r="H54" s="11">
        <v>66</v>
      </c>
      <c r="I54" s="11">
        <f t="shared" si="0"/>
        <v>66</v>
      </c>
    </row>
    <row r="55" spans="1:9" x14ac:dyDescent="0.25">
      <c r="A55" t="s">
        <v>152</v>
      </c>
      <c r="B55" t="s">
        <v>148</v>
      </c>
      <c r="C55" s="1">
        <v>43480</v>
      </c>
      <c r="D55" t="s">
        <v>233</v>
      </c>
      <c r="E55" t="s">
        <v>234</v>
      </c>
      <c r="F55">
        <v>1</v>
      </c>
      <c r="G55" t="s">
        <v>164</v>
      </c>
      <c r="H55" s="11">
        <v>1.5</v>
      </c>
      <c r="I55" s="11">
        <f t="shared" si="0"/>
        <v>1.5</v>
      </c>
    </row>
    <row r="56" spans="1:9" x14ac:dyDescent="0.25">
      <c r="A56" t="s">
        <v>149</v>
      </c>
      <c r="B56" t="s">
        <v>148</v>
      </c>
      <c r="C56" s="1">
        <v>43479</v>
      </c>
      <c r="D56" t="s">
        <v>235</v>
      </c>
      <c r="E56" t="s">
        <v>236</v>
      </c>
      <c r="F56">
        <v>2</v>
      </c>
      <c r="G56" t="s">
        <v>237</v>
      </c>
      <c r="H56" s="11">
        <v>130.86874999999998</v>
      </c>
      <c r="I56" s="11">
        <f t="shared" si="0"/>
        <v>261.73749999999995</v>
      </c>
    </row>
    <row r="57" spans="1:9" x14ac:dyDescent="0.25">
      <c r="A57" t="s">
        <v>149</v>
      </c>
      <c r="B57" t="s">
        <v>148</v>
      </c>
      <c r="C57" s="1">
        <v>43479</v>
      </c>
      <c r="D57" t="s">
        <v>238</v>
      </c>
      <c r="E57" t="s">
        <v>239</v>
      </c>
      <c r="F57">
        <v>1</v>
      </c>
      <c r="G57" t="s">
        <v>164</v>
      </c>
      <c r="H57" s="11">
        <v>247.03749999999999</v>
      </c>
      <c r="I57" s="11">
        <f t="shared" si="0"/>
        <v>247.03749999999999</v>
      </c>
    </row>
    <row r="58" spans="1:9" x14ac:dyDescent="0.25">
      <c r="A58" t="s">
        <v>149</v>
      </c>
      <c r="B58" t="s">
        <v>148</v>
      </c>
      <c r="C58" s="1">
        <v>43479</v>
      </c>
      <c r="D58" t="s">
        <v>240</v>
      </c>
      <c r="E58" t="s">
        <v>241</v>
      </c>
      <c r="F58">
        <v>1</v>
      </c>
      <c r="G58" t="s">
        <v>164</v>
      </c>
      <c r="H58" s="11">
        <v>70.199999999999989</v>
      </c>
      <c r="I58" s="11">
        <f t="shared" si="0"/>
        <v>70.199999999999989</v>
      </c>
    </row>
    <row r="59" spans="1:9" x14ac:dyDescent="0.25">
      <c r="A59" t="s">
        <v>149</v>
      </c>
      <c r="B59" t="s">
        <v>148</v>
      </c>
      <c r="C59" s="1">
        <v>43479</v>
      </c>
      <c r="D59" t="s">
        <v>242</v>
      </c>
      <c r="E59" t="s">
        <v>243</v>
      </c>
      <c r="F59">
        <v>1</v>
      </c>
      <c r="G59" t="s">
        <v>164</v>
      </c>
      <c r="H59" s="11">
        <v>37.862499999999997</v>
      </c>
      <c r="I59" s="11">
        <f t="shared" si="0"/>
        <v>37.862499999999997</v>
      </c>
    </row>
    <row r="60" spans="1:9" x14ac:dyDescent="0.25">
      <c r="A60" t="s">
        <v>154</v>
      </c>
      <c r="B60" t="s">
        <v>148</v>
      </c>
      <c r="C60" s="1">
        <v>43480</v>
      </c>
      <c r="D60" t="s">
        <v>244</v>
      </c>
      <c r="E60" t="s">
        <v>245</v>
      </c>
      <c r="F60">
        <v>633.08000000000004</v>
      </c>
      <c r="G60" t="s">
        <v>246</v>
      </c>
      <c r="H60" s="11">
        <v>22.756247235736396</v>
      </c>
      <c r="I60" s="11">
        <f t="shared" si="0"/>
        <v>14406.524999999998</v>
      </c>
    </row>
    <row r="61" spans="1:9" x14ac:dyDescent="0.25">
      <c r="A61" t="s">
        <v>154</v>
      </c>
      <c r="B61" t="s">
        <v>148</v>
      </c>
      <c r="C61" s="1">
        <v>43480</v>
      </c>
      <c r="D61" t="s">
        <v>247</v>
      </c>
      <c r="E61" t="s">
        <v>248</v>
      </c>
      <c r="F61">
        <v>161.16</v>
      </c>
      <c r="G61" t="s">
        <v>246</v>
      </c>
      <c r="H61" s="11">
        <v>12.842516753536859</v>
      </c>
      <c r="I61" s="11">
        <f t="shared" si="0"/>
        <v>2069.7000000000003</v>
      </c>
    </row>
    <row r="62" spans="1:9" x14ac:dyDescent="0.25">
      <c r="A62" t="s">
        <v>154</v>
      </c>
      <c r="B62" t="s">
        <v>148</v>
      </c>
      <c r="C62" s="1">
        <v>43480</v>
      </c>
      <c r="D62" t="s">
        <v>249</v>
      </c>
      <c r="E62" t="s">
        <v>250</v>
      </c>
      <c r="F62">
        <v>5</v>
      </c>
      <c r="G62" t="s">
        <v>251</v>
      </c>
      <c r="H62" s="11">
        <v>343.16500000000008</v>
      </c>
      <c r="I62" s="11">
        <f t="shared" si="0"/>
        <v>1715.8250000000003</v>
      </c>
    </row>
    <row r="63" spans="1:9" x14ac:dyDescent="0.25">
      <c r="A63" t="s">
        <v>154</v>
      </c>
      <c r="B63" t="s">
        <v>148</v>
      </c>
      <c r="C63" s="1">
        <v>43480</v>
      </c>
      <c r="D63" t="s">
        <v>252</v>
      </c>
      <c r="E63" t="s">
        <v>253</v>
      </c>
      <c r="F63">
        <v>1</v>
      </c>
      <c r="G63" t="s">
        <v>201</v>
      </c>
      <c r="H63" s="11">
        <v>1916.7875000000001</v>
      </c>
      <c r="I63" s="11">
        <f t="shared" si="0"/>
        <v>1916.7875000000001</v>
      </c>
    </row>
    <row r="64" spans="1:9" x14ac:dyDescent="0.25">
      <c r="A64" t="s">
        <v>154</v>
      </c>
      <c r="B64" t="s">
        <v>148</v>
      </c>
      <c r="C64" s="1">
        <v>43480</v>
      </c>
      <c r="D64" t="s">
        <v>254</v>
      </c>
      <c r="E64" t="s">
        <v>255</v>
      </c>
      <c r="F64">
        <v>103.44</v>
      </c>
      <c r="G64" t="s">
        <v>246</v>
      </c>
      <c r="H64" s="11">
        <v>7.5006042150038681</v>
      </c>
      <c r="I64" s="11">
        <f t="shared" si="0"/>
        <v>775.86250000000007</v>
      </c>
    </row>
    <row r="65" spans="1:9" x14ac:dyDescent="0.25">
      <c r="A65" t="s">
        <v>154</v>
      </c>
      <c r="B65" t="s">
        <v>148</v>
      </c>
      <c r="C65" s="1">
        <v>43480</v>
      </c>
      <c r="D65" t="s">
        <v>256</v>
      </c>
      <c r="E65" t="s">
        <v>257</v>
      </c>
      <c r="F65">
        <v>16</v>
      </c>
      <c r="G65" t="s">
        <v>164</v>
      </c>
      <c r="H65" s="11">
        <v>23.40234375</v>
      </c>
      <c r="I65" s="11">
        <f t="shared" si="0"/>
        <v>374.4375</v>
      </c>
    </row>
    <row r="66" spans="1:9" x14ac:dyDescent="0.25">
      <c r="A66" t="s">
        <v>154</v>
      </c>
      <c r="B66" t="s">
        <v>148</v>
      </c>
      <c r="C66" s="1">
        <v>43480</v>
      </c>
      <c r="D66" t="s">
        <v>258</v>
      </c>
      <c r="E66" t="s">
        <v>259</v>
      </c>
      <c r="F66">
        <v>129.6</v>
      </c>
      <c r="G66" t="s">
        <v>246</v>
      </c>
      <c r="H66" s="11">
        <v>4.1456404320987659</v>
      </c>
      <c r="I66" s="11">
        <f t="shared" si="0"/>
        <v>537.27499999999998</v>
      </c>
    </row>
    <row r="67" spans="1:9" x14ac:dyDescent="0.25">
      <c r="A67" t="s">
        <v>154</v>
      </c>
      <c r="B67" t="s">
        <v>148</v>
      </c>
      <c r="C67" s="1">
        <v>43480</v>
      </c>
      <c r="D67" t="s">
        <v>260</v>
      </c>
      <c r="E67" t="s">
        <v>261</v>
      </c>
      <c r="F67">
        <v>1</v>
      </c>
      <c r="G67" t="s">
        <v>164</v>
      </c>
      <c r="H67" s="11">
        <v>1375</v>
      </c>
      <c r="I67" s="11">
        <f t="shared" ref="I67" si="1">F67*H67</f>
        <v>1375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Nieobecności</vt:lpstr>
      <vt:lpstr>Samochody</vt:lpstr>
      <vt:lpstr>Zestawienie faktur</vt:lpstr>
      <vt:lpstr>Faktury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N</dc:creator>
  <cp:lastModifiedBy>Click Ewelina</cp:lastModifiedBy>
  <dcterms:created xsi:type="dcterms:W3CDTF">2023-08-16T05:05:06Z</dcterms:created>
  <dcterms:modified xsi:type="dcterms:W3CDTF">2023-08-16T06:45:59Z</dcterms:modified>
</cp:coreProperties>
</file>