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E:\20-21\prota promes\"/>
    </mc:Choice>
  </mc:AlternateContent>
  <xr:revisionPtr revIDLastSave="0" documentId="13_ncr:1_{9D3545BC-02FC-4892-9A75-226A1BB71DE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IDENTITAS" sheetId="4" r:id="rId1"/>
    <sheet name="PROTA" sheetId="1" r:id="rId2"/>
    <sheet name="PROMES" sheetId="2" r:id="rId3"/>
    <sheet name="KKM" sheetId="3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2" i="2" l="1"/>
  <c r="B31" i="2"/>
  <c r="B3" i="2"/>
  <c r="A51" i="1"/>
  <c r="A50" i="1"/>
  <c r="B3" i="1"/>
  <c r="F41" i="3" l="1"/>
  <c r="F39" i="3"/>
  <c r="F11" i="3"/>
  <c r="F12" i="3"/>
  <c r="F14" i="3"/>
  <c r="F16" i="3"/>
  <c r="F17" i="3"/>
  <c r="F18" i="3"/>
  <c r="F19" i="3"/>
  <c r="F20" i="3"/>
  <c r="F21" i="3"/>
  <c r="F22" i="3"/>
  <c r="F23" i="3"/>
  <c r="F25" i="3"/>
  <c r="F26" i="3"/>
  <c r="F27" i="3"/>
  <c r="F28" i="3"/>
  <c r="F29" i="3"/>
  <c r="F30" i="3"/>
  <c r="F31" i="3"/>
  <c r="F33" i="3"/>
  <c r="F34" i="3"/>
  <c r="C25" i="1"/>
  <c r="C43" i="1" l="1"/>
  <c r="F10" i="3" l="1"/>
  <c r="F43" i="3" s="1"/>
</calcChain>
</file>

<file path=xl/sharedStrings.xml><?xml version="1.0" encoding="utf-8"?>
<sst xmlns="http://schemas.openxmlformats.org/spreadsheetml/2006/main" count="300" uniqueCount="146">
  <si>
    <t>PROGRAM TAHUNAN</t>
  </si>
  <si>
    <t>MI</t>
  </si>
  <si>
    <t>MAPEL</t>
  </si>
  <si>
    <t xml:space="preserve">KELAS </t>
  </si>
  <si>
    <t>: 1</t>
  </si>
  <si>
    <t>3.1</t>
  </si>
  <si>
    <t>3.2</t>
  </si>
  <si>
    <t>4.1</t>
  </si>
  <si>
    <t>4.2</t>
  </si>
  <si>
    <t>3.3</t>
  </si>
  <si>
    <t>4.3</t>
  </si>
  <si>
    <t>3.4</t>
  </si>
  <si>
    <t>4.4</t>
  </si>
  <si>
    <t>3.5</t>
  </si>
  <si>
    <t xml:space="preserve"> </t>
  </si>
  <si>
    <t>4.5</t>
  </si>
  <si>
    <t xml:space="preserve">Jumlah </t>
  </si>
  <si>
    <t>Mengetahui,</t>
  </si>
  <si>
    <t>Kepala MI</t>
  </si>
  <si>
    <t>PROGRAM SEMESTER</t>
  </si>
  <si>
    <t>KELAS/SEMESTER</t>
  </si>
  <si>
    <t>TAHUN PELAJARAN</t>
  </si>
  <si>
    <t>: 2020-2021</t>
  </si>
  <si>
    <t>TAPEL</t>
  </si>
  <si>
    <t>No</t>
  </si>
  <si>
    <t>Kompetensi Dasar</t>
  </si>
  <si>
    <t>Alokasi</t>
  </si>
  <si>
    <t>Waktu</t>
  </si>
  <si>
    <t>Juli</t>
  </si>
  <si>
    <t>Agustus</t>
  </si>
  <si>
    <t>September</t>
  </si>
  <si>
    <t>Oktober</t>
  </si>
  <si>
    <t>November</t>
  </si>
  <si>
    <t>Ket.</t>
  </si>
  <si>
    <t>Desember</t>
  </si>
  <si>
    <t>……………………………………….</t>
  </si>
  <si>
    <t xml:space="preserve">NIP. </t>
  </si>
  <si>
    <t>: 1/II (Dua)</t>
  </si>
  <si>
    <t>: 1/I (Satu)</t>
  </si>
  <si>
    <t>Semester I</t>
  </si>
  <si>
    <t>Semester II</t>
  </si>
  <si>
    <t>Alokasi Waktu</t>
  </si>
  <si>
    <t>KRITERIA KETUNTASAN MINIMAL (KKM)</t>
  </si>
  <si>
    <t>Karakteristik</t>
  </si>
  <si>
    <t>Kondisi Satuan</t>
  </si>
  <si>
    <t>Muatan/Mata Pelajaran</t>
  </si>
  <si>
    <t>Peserta Didik</t>
  </si>
  <si>
    <t>Pendidikan (Pendidik</t>
  </si>
  <si>
    <t>KKM</t>
  </si>
  <si>
    <t>(Kompleksitas)</t>
  </si>
  <si>
    <t>(Intake)</t>
  </si>
  <si>
    <t>&amp; Daya Dukung)</t>
  </si>
  <si>
    <t>Per KD</t>
  </si>
  <si>
    <t>0-100</t>
  </si>
  <si>
    <t>: Akidah Akhlak</t>
  </si>
  <si>
    <t>Mengenal Allah Swt. melalui dua kalimah syahadat</t>
  </si>
  <si>
    <t>Melafalkan dua kalimat syahadat dan artinya</t>
  </si>
  <si>
    <t>perbuatan yang baik</t>
  </si>
  <si>
    <t xml:space="preserve">Menerapkan pengucapan kalimat Basmalah dan hamdalah dalam melakukan </t>
  </si>
  <si>
    <t>setiap perbuatan yang baik</t>
  </si>
  <si>
    <t>Mempraktikkan pengucapan Basmalah dan hamdalah dalam melakukan setiap</t>
  </si>
  <si>
    <t>Mengenal al-Asma'ul Husna</t>
  </si>
  <si>
    <t>Mempraktikkan penyebutan al-Asma'ul Husna</t>
  </si>
  <si>
    <t>Menerapkan hidup sehat dan bersih</t>
  </si>
  <si>
    <t>kehidupan sehari-hari</t>
  </si>
  <si>
    <t>Mempraktikkan hidup sehat dan bersih dalam kehidupan sehari-hari</t>
  </si>
  <si>
    <t>berpakaian</t>
  </si>
  <si>
    <t>Menerapkan adab ke kamar mandi, mandi dan berpakaian</t>
  </si>
  <si>
    <t>Mempraktikkan adab ke kamar mandi, mandi dan berpakaian</t>
  </si>
  <si>
    <t>Memahami kisah keteladanan Nabi Muhammad Saw.</t>
  </si>
  <si>
    <t>Saw.</t>
  </si>
  <si>
    <t>Mengomunikasikan berbagai macam kisah sifat-sifat mulia Nabi. Muhammad</t>
  </si>
  <si>
    <t>3.6</t>
  </si>
  <si>
    <t>4.6</t>
  </si>
  <si>
    <t>3.7</t>
  </si>
  <si>
    <t>4.7</t>
  </si>
  <si>
    <t>3.8</t>
  </si>
  <si>
    <t>Memahami enam rukun iman</t>
  </si>
  <si>
    <t>Mengomunikasikan enam rukun iman</t>
  </si>
  <si>
    <t>4.8</t>
  </si>
  <si>
    <t>Menerapkan adab belajar</t>
  </si>
  <si>
    <t>Melafalkan doa sebelum dan, sesudah belajar</t>
  </si>
  <si>
    <t>3.9</t>
  </si>
  <si>
    <t>4.9</t>
  </si>
  <si>
    <t xml:space="preserve">Menerapkan sikap hormat, kasih sayang, dan sopan santun terhadap orang </t>
  </si>
  <si>
    <t>tua dan guru</t>
  </si>
  <si>
    <t>3.10</t>
  </si>
  <si>
    <t xml:space="preserve">Mengomunikasikan pengalaman dalam menerapkan sikap hormat, kasih </t>
  </si>
  <si>
    <t>sayang, dan sopan santun terhadap orang tua dan guru</t>
  </si>
  <si>
    <t>4.10</t>
  </si>
  <si>
    <t>3.11</t>
  </si>
  <si>
    <t xml:space="preserve">Menerapkan berkata baik, berkata jujur dan budaya antri dalam kehidupan </t>
  </si>
  <si>
    <t>sehari-hari</t>
  </si>
  <si>
    <t xml:space="preserve">Mempraktikkan berkata baik, berkata jujur dan budaya antri dalam </t>
  </si>
  <si>
    <t>4.11</t>
  </si>
  <si>
    <t>Memahami makna ar-Rahmaan, dan ar-Rahiim</t>
  </si>
  <si>
    <t>Menyajikan arti dan bukti sederhana asma Allah ar-Rahmaan, dan ar-Rahiim</t>
  </si>
  <si>
    <t>Guru Akidah Akhlak</t>
  </si>
  <si>
    <t xml:space="preserve">Menerapkan pengucapan kalimat Basmalah dan hamdalah </t>
  </si>
  <si>
    <t>dalam melakukan setiap perbuatan yang baik</t>
  </si>
  <si>
    <t xml:space="preserve">Mempraktikkan pengucapan Basmalah dan hamdalah dalam </t>
  </si>
  <si>
    <t>melakukan setiap perbuatan yang baik</t>
  </si>
  <si>
    <t xml:space="preserve">Mempraktikkan hidup sehat dan bersih dalam kehidupan </t>
  </si>
  <si>
    <t xml:space="preserve">Mengomunikasikan berbagai macam kisah sifat-sifat mulia </t>
  </si>
  <si>
    <t>Nabi. Muhammad Saw.</t>
  </si>
  <si>
    <t xml:space="preserve">Mempraktikkan adab ke kamar mandi, mandi dan </t>
  </si>
  <si>
    <t xml:space="preserve">Menyajikan arti dan bukti sederhana asma Allah </t>
  </si>
  <si>
    <t>ar-Rahmaan, dan ar-Rahiim</t>
  </si>
  <si>
    <t xml:space="preserve">Menerapkan sikap hormat, kasih sayang, dan sopan santun </t>
  </si>
  <si>
    <t>terhadap orang tua dan guru</t>
  </si>
  <si>
    <t xml:space="preserve">Mengomunikasikan pengalaman dalam menerapkan sikap </t>
  </si>
  <si>
    <t xml:space="preserve">hormat, kasih sayang, dan sopan santun terhadap orang tua </t>
  </si>
  <si>
    <t>dan guru</t>
  </si>
  <si>
    <t>dalam kehidupan sehari-hari</t>
  </si>
  <si>
    <t xml:space="preserve">Menerapkan berkata baik, berkata jujur dan budaya antri  </t>
  </si>
  <si>
    <t xml:space="preserve">Mempraktikkan berkata baik, berkata jujur dan budaya  </t>
  </si>
  <si>
    <t>antri dalam kehidupan sehari-hari</t>
  </si>
  <si>
    <t>Januari</t>
  </si>
  <si>
    <t>Februari</t>
  </si>
  <si>
    <t>Maret</t>
  </si>
  <si>
    <t>April</t>
  </si>
  <si>
    <t>Mei</t>
  </si>
  <si>
    <t>Juni</t>
  </si>
  <si>
    <t>KKM Muatan Pelajaran Akidah Akhlak</t>
  </si>
  <si>
    <t>Nama Madrasah</t>
  </si>
  <si>
    <t>:</t>
  </si>
  <si>
    <t>MI Sultan Fatah</t>
  </si>
  <si>
    <t>Nama Kepala Madrasah</t>
  </si>
  <si>
    <t>Ahmad Nawawi, M.Pd.I</t>
  </si>
  <si>
    <t>NIP</t>
  </si>
  <si>
    <t>196802072005011002</t>
  </si>
  <si>
    <t>Nama Guru</t>
  </si>
  <si>
    <t>NIP/NIY</t>
  </si>
  <si>
    <t>Tempat, Tanggal Pembuatan</t>
  </si>
  <si>
    <t>Demak, 01 Juli 2020</t>
  </si>
  <si>
    <t xml:space="preserve">Mengetahui,                                                                                                                        </t>
  </si>
  <si>
    <t xml:space="preserve">Kepala MI                                                                                                                              </t>
  </si>
  <si>
    <t>Demak, …..........</t>
  </si>
  <si>
    <t>Guru kelas</t>
  </si>
  <si>
    <t>….............</t>
  </si>
  <si>
    <t>Demak, …......................</t>
  </si>
  <si>
    <t>: MI Sultan Fatah</t>
  </si>
  <si>
    <t>NIP.196802072005011002</t>
  </si>
  <si>
    <t>Demak. ….............</t>
  </si>
  <si>
    <t>Guru Kelas</t>
  </si>
  <si>
    <t>Demak, ….............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</si>
</sst>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3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1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quotePrefix="1" applyFill="1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34ECB-A30B-4EC4-954C-C7BC8E646E37}">
  <sheetPr>
    <tabColor theme="4" tint="-0.249977111117893"/>
  </sheetPr>
  <dimension ref="B5:F10"/>
  <sheetViews>
    <sheetView tabSelected="1" workbookViewId="0">
      <selection activeCell="J7" sqref="J7"/>
    </sheetView>
  </sheetViews>
  <sheetFormatPr defaultRowHeight="14.5" x14ac:dyDescent="0.35"/>
  <cols>
    <col min="2" max="2" width="25.26953125" customWidth="1"/>
    <col min="3" max="3" width="2.6328125" customWidth="1"/>
  </cols>
  <sheetData>
    <row r="5" spans="2:6" x14ac:dyDescent="0.35">
      <c r="B5" s="18" t="s">
        <v>124</v>
      </c>
      <c r="C5" s="19" t="s">
        <v>125</v>
      </c>
      <c r="D5" s="18" t="s">
        <v>126</v>
      </c>
      <c r="E5" s="18"/>
      <c r="F5" s="18"/>
    </row>
    <row r="6" spans="2:6" x14ac:dyDescent="0.35">
      <c r="B6" s="18" t="s">
        <v>127</v>
      </c>
      <c r="C6" s="19" t="s">
        <v>125</v>
      </c>
      <c r="D6" s="18" t="s">
        <v>128</v>
      </c>
      <c r="E6" s="18"/>
      <c r="F6" s="18"/>
    </row>
    <row r="7" spans="2:6" x14ac:dyDescent="0.35">
      <c r="B7" s="18" t="s">
        <v>129</v>
      </c>
      <c r="C7" s="19" t="s">
        <v>125</v>
      </c>
      <c r="D7" s="20" t="s">
        <v>130</v>
      </c>
      <c r="E7" s="18"/>
      <c r="F7" s="18"/>
    </row>
    <row r="8" spans="2:6" x14ac:dyDescent="0.35">
      <c r="B8" s="18" t="s">
        <v>131</v>
      </c>
      <c r="C8" s="19" t="s">
        <v>125</v>
      </c>
      <c r="D8" s="18"/>
      <c r="E8" s="18"/>
      <c r="F8" s="18"/>
    </row>
    <row r="9" spans="2:6" x14ac:dyDescent="0.35">
      <c r="B9" s="18" t="s">
        <v>132</v>
      </c>
      <c r="C9" s="19" t="s">
        <v>125</v>
      </c>
      <c r="D9" s="18"/>
      <c r="E9" s="18"/>
      <c r="F9" s="18"/>
    </row>
    <row r="10" spans="2:6" x14ac:dyDescent="0.35">
      <c r="B10" s="18" t="s">
        <v>133</v>
      </c>
      <c r="C10" s="19" t="s">
        <v>125</v>
      </c>
      <c r="D10" s="18" t="s">
        <v>134</v>
      </c>
      <c r="E10" s="18"/>
      <c r="F10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H51"/>
  <sheetViews>
    <sheetView topLeftCell="A28" workbookViewId="0">
      <selection activeCell="C51" sqref="C51"/>
    </sheetView>
  </sheetViews>
  <sheetFormatPr defaultRowHeight="14.5" x14ac:dyDescent="0.35"/>
  <cols>
    <col min="1" max="1" width="6.7265625" customWidth="1"/>
    <col min="2" max="2" width="68.26953125" customWidth="1"/>
    <col min="3" max="3" width="15.7265625" customWidth="1"/>
  </cols>
  <sheetData>
    <row r="1" spans="1:3" x14ac:dyDescent="0.35">
      <c r="A1" s="21" t="s">
        <v>0</v>
      </c>
      <c r="B1" s="21"/>
      <c r="C1" s="21"/>
    </row>
    <row r="3" spans="1:3" x14ac:dyDescent="0.35">
      <c r="A3" s="5" t="s">
        <v>1</v>
      </c>
      <c r="B3" t="str">
        <f>":"&amp;" "&amp;IDENTITAS!D5</f>
        <v>: MI Sultan Fatah</v>
      </c>
    </row>
    <row r="4" spans="1:3" x14ac:dyDescent="0.35">
      <c r="A4" s="5" t="s">
        <v>2</v>
      </c>
      <c r="B4" t="s">
        <v>54</v>
      </c>
    </row>
    <row r="5" spans="1:3" x14ac:dyDescent="0.35">
      <c r="A5" s="5" t="s">
        <v>3</v>
      </c>
      <c r="B5" t="s">
        <v>4</v>
      </c>
    </row>
    <row r="6" spans="1:3" x14ac:dyDescent="0.35">
      <c r="A6" s="5" t="s">
        <v>23</v>
      </c>
      <c r="B6" t="s">
        <v>22</v>
      </c>
    </row>
    <row r="8" spans="1:3" x14ac:dyDescent="0.35">
      <c r="A8" s="5" t="s">
        <v>39</v>
      </c>
    </row>
    <row r="9" spans="1:3" x14ac:dyDescent="0.35">
      <c r="A9" s="11" t="s">
        <v>24</v>
      </c>
      <c r="B9" s="11" t="s">
        <v>25</v>
      </c>
      <c r="C9" s="11" t="s">
        <v>41</v>
      </c>
    </row>
    <row r="10" spans="1:3" x14ac:dyDescent="0.35">
      <c r="A10" s="3" t="s">
        <v>5</v>
      </c>
      <c r="B10" s="2" t="s">
        <v>55</v>
      </c>
      <c r="C10" s="3"/>
    </row>
    <row r="11" spans="1:3" x14ac:dyDescent="0.35">
      <c r="A11" s="3" t="s">
        <v>7</v>
      </c>
      <c r="B11" s="1" t="s">
        <v>56</v>
      </c>
      <c r="C11" s="3"/>
    </row>
    <row r="12" spans="1:3" x14ac:dyDescent="0.35">
      <c r="A12" s="3" t="s">
        <v>6</v>
      </c>
      <c r="B12" s="2" t="s">
        <v>58</v>
      </c>
      <c r="C12" s="3"/>
    </row>
    <row r="13" spans="1:3" x14ac:dyDescent="0.35">
      <c r="A13" s="3"/>
      <c r="B13" s="1" t="s">
        <v>59</v>
      </c>
      <c r="C13" s="3"/>
    </row>
    <row r="14" spans="1:3" x14ac:dyDescent="0.35">
      <c r="A14" s="3" t="s">
        <v>8</v>
      </c>
      <c r="B14" s="1" t="s">
        <v>60</v>
      </c>
      <c r="C14" s="3"/>
    </row>
    <row r="15" spans="1:3" x14ac:dyDescent="0.35">
      <c r="A15" s="3"/>
      <c r="B15" s="1" t="s">
        <v>57</v>
      </c>
      <c r="C15" s="3"/>
    </row>
    <row r="16" spans="1:3" x14ac:dyDescent="0.35">
      <c r="A16" s="3" t="s">
        <v>9</v>
      </c>
      <c r="B16" s="1" t="s">
        <v>61</v>
      </c>
      <c r="C16" s="3"/>
    </row>
    <row r="17" spans="1:8" x14ac:dyDescent="0.35">
      <c r="A17" s="3" t="s">
        <v>10</v>
      </c>
      <c r="B17" s="1" t="s">
        <v>62</v>
      </c>
      <c r="C17" s="3"/>
    </row>
    <row r="18" spans="1:8" x14ac:dyDescent="0.35">
      <c r="A18" s="3" t="s">
        <v>11</v>
      </c>
      <c r="B18" s="1" t="s">
        <v>63</v>
      </c>
      <c r="C18" s="1"/>
    </row>
    <row r="19" spans="1:8" x14ac:dyDescent="0.35">
      <c r="A19" s="3" t="s">
        <v>12</v>
      </c>
      <c r="B19" t="s">
        <v>65</v>
      </c>
      <c r="C19" s="1"/>
    </row>
    <row r="20" spans="1:8" x14ac:dyDescent="0.35">
      <c r="A20" s="3" t="s">
        <v>13</v>
      </c>
      <c r="B20" s="1" t="s">
        <v>67</v>
      </c>
      <c r="C20" s="1"/>
    </row>
    <row r="21" spans="1:8" x14ac:dyDescent="0.35">
      <c r="A21" s="3" t="s">
        <v>15</v>
      </c>
      <c r="B21" s="1" t="s">
        <v>68</v>
      </c>
      <c r="C21" s="1"/>
    </row>
    <row r="22" spans="1:8" x14ac:dyDescent="0.35">
      <c r="A22" s="3" t="s">
        <v>72</v>
      </c>
      <c r="B22" s="1" t="s">
        <v>69</v>
      </c>
      <c r="C22" s="1"/>
    </row>
    <row r="23" spans="1:8" x14ac:dyDescent="0.35">
      <c r="A23" s="3" t="s">
        <v>73</v>
      </c>
      <c r="B23" s="1" t="s">
        <v>71</v>
      </c>
      <c r="C23" s="1"/>
    </row>
    <row r="24" spans="1:8" x14ac:dyDescent="0.35">
      <c r="A24" s="1"/>
      <c r="B24" s="1" t="s">
        <v>70</v>
      </c>
      <c r="C24" s="1"/>
    </row>
    <row r="25" spans="1:8" x14ac:dyDescent="0.35">
      <c r="A25" s="3"/>
      <c r="B25" s="4" t="s">
        <v>16</v>
      </c>
      <c r="C25" s="3">
        <f>SUM(C10:C23)</f>
        <v>0</v>
      </c>
    </row>
    <row r="27" spans="1:8" x14ac:dyDescent="0.35">
      <c r="A27" s="5" t="s">
        <v>40</v>
      </c>
    </row>
    <row r="28" spans="1:8" x14ac:dyDescent="0.35">
      <c r="A28" s="11" t="s">
        <v>24</v>
      </c>
      <c r="B28" s="11" t="s">
        <v>25</v>
      </c>
      <c r="C28" s="11" t="s">
        <v>41</v>
      </c>
    </row>
    <row r="29" spans="1:8" x14ac:dyDescent="0.35">
      <c r="A29" s="3" t="s">
        <v>74</v>
      </c>
      <c r="B29" s="7" t="s">
        <v>95</v>
      </c>
      <c r="C29" s="3"/>
    </row>
    <row r="30" spans="1:8" x14ac:dyDescent="0.35">
      <c r="A30" s="3" t="s">
        <v>75</v>
      </c>
      <c r="B30" s="1" t="s">
        <v>96</v>
      </c>
      <c r="C30" s="3"/>
    </row>
    <row r="31" spans="1:8" x14ac:dyDescent="0.35">
      <c r="A31" s="3" t="s">
        <v>76</v>
      </c>
      <c r="B31" s="2" t="s">
        <v>77</v>
      </c>
      <c r="C31" s="3"/>
      <c r="H31" t="s">
        <v>14</v>
      </c>
    </row>
    <row r="32" spans="1:8" x14ac:dyDescent="0.35">
      <c r="A32" s="3" t="s">
        <v>79</v>
      </c>
      <c r="B32" s="1" t="s">
        <v>78</v>
      </c>
      <c r="C32" s="3"/>
    </row>
    <row r="33" spans="1:3" x14ac:dyDescent="0.35">
      <c r="A33" s="3" t="s">
        <v>82</v>
      </c>
      <c r="B33" s="1" t="s">
        <v>80</v>
      </c>
      <c r="C33" s="3"/>
    </row>
    <row r="34" spans="1:3" x14ac:dyDescent="0.35">
      <c r="A34" s="3" t="s">
        <v>83</v>
      </c>
      <c r="B34" s="1" t="s">
        <v>81</v>
      </c>
      <c r="C34" s="3"/>
    </row>
    <row r="35" spans="1:3" x14ac:dyDescent="0.35">
      <c r="A35" s="3" t="s">
        <v>86</v>
      </c>
      <c r="B35" s="1" t="s">
        <v>84</v>
      </c>
      <c r="C35" s="3"/>
    </row>
    <row r="36" spans="1:3" x14ac:dyDescent="0.35">
      <c r="A36" s="3"/>
      <c r="B36" s="1" t="s">
        <v>85</v>
      </c>
      <c r="C36" s="3"/>
    </row>
    <row r="37" spans="1:3" x14ac:dyDescent="0.35">
      <c r="A37" s="3" t="s">
        <v>89</v>
      </c>
      <c r="B37" s="1" t="s">
        <v>87</v>
      </c>
      <c r="C37" s="3"/>
    </row>
    <row r="38" spans="1:3" x14ac:dyDescent="0.35">
      <c r="A38" s="3"/>
      <c r="B38" s="1" t="s">
        <v>88</v>
      </c>
      <c r="C38" s="3"/>
    </row>
    <row r="39" spans="1:3" x14ac:dyDescent="0.35">
      <c r="A39" s="3" t="s">
        <v>90</v>
      </c>
      <c r="B39" s="1" t="s">
        <v>91</v>
      </c>
      <c r="C39" s="3"/>
    </row>
    <row r="40" spans="1:3" x14ac:dyDescent="0.35">
      <c r="A40" s="3"/>
      <c r="B40" s="1" t="s">
        <v>92</v>
      </c>
      <c r="C40" s="3"/>
    </row>
    <row r="41" spans="1:3" x14ac:dyDescent="0.35">
      <c r="A41" s="3" t="s">
        <v>94</v>
      </c>
      <c r="B41" s="1" t="s">
        <v>93</v>
      </c>
      <c r="C41" s="3"/>
    </row>
    <row r="42" spans="1:3" x14ac:dyDescent="0.35">
      <c r="A42" s="3"/>
      <c r="B42" s="1" t="s">
        <v>64</v>
      </c>
      <c r="C42" s="3"/>
    </row>
    <row r="43" spans="1:3" x14ac:dyDescent="0.35">
      <c r="A43" s="3"/>
      <c r="B43" s="4" t="s">
        <v>16</v>
      </c>
      <c r="C43" s="3">
        <f>SUM(C29:C41)</f>
        <v>0</v>
      </c>
    </row>
    <row r="45" spans="1:3" x14ac:dyDescent="0.35">
      <c r="A45" t="s">
        <v>135</v>
      </c>
      <c r="C45" t="s">
        <v>137</v>
      </c>
    </row>
    <row r="46" spans="1:3" x14ac:dyDescent="0.35">
      <c r="A46" t="s">
        <v>136</v>
      </c>
      <c r="C46" t="s">
        <v>138</v>
      </c>
    </row>
    <row r="50" spans="1:3" x14ac:dyDescent="0.35">
      <c r="A50" t="str">
        <f>IDENTITAS!D6</f>
        <v>Ahmad Nawawi, M.Pd.I</v>
      </c>
      <c r="C50" t="s">
        <v>139</v>
      </c>
    </row>
    <row r="51" spans="1:3" x14ac:dyDescent="0.35">
      <c r="A51" t="str">
        <f>"NIP."&amp;IDENTITAS!D7</f>
        <v>NIP.196802072005011002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H67"/>
  <sheetViews>
    <sheetView topLeftCell="A64" workbookViewId="0">
      <selection activeCell="X63" sqref="X63"/>
    </sheetView>
  </sheetViews>
  <sheetFormatPr defaultRowHeight="14.5" x14ac:dyDescent="0.35"/>
  <cols>
    <col min="1" max="1" width="6.453125" customWidth="1"/>
    <col min="2" max="2" width="52.453125" customWidth="1"/>
    <col min="3" max="3" width="7" customWidth="1"/>
    <col min="4" max="33" width="2.81640625" customWidth="1"/>
    <col min="34" max="34" width="10" customWidth="1"/>
  </cols>
  <sheetData>
    <row r="1" spans="1:34" x14ac:dyDescent="0.35">
      <c r="A1" s="21" t="s">
        <v>19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3" spans="1:34" x14ac:dyDescent="0.35">
      <c r="A3" s="5" t="s">
        <v>1</v>
      </c>
      <c r="B3" t="str">
        <f>":"&amp;" "&amp;IDENTITAS!D5</f>
        <v>: MI Sultan Fatah</v>
      </c>
      <c r="X3" s="5" t="s">
        <v>20</v>
      </c>
      <c r="AE3" t="s">
        <v>38</v>
      </c>
    </row>
    <row r="4" spans="1:34" x14ac:dyDescent="0.35">
      <c r="A4" s="5" t="s">
        <v>2</v>
      </c>
      <c r="B4" t="s">
        <v>54</v>
      </c>
      <c r="X4" s="5" t="s">
        <v>21</v>
      </c>
      <c r="AE4" t="s">
        <v>22</v>
      </c>
    </row>
    <row r="6" spans="1:34" x14ac:dyDescent="0.35">
      <c r="A6" s="25" t="s">
        <v>24</v>
      </c>
      <c r="B6" s="25" t="s">
        <v>25</v>
      </c>
      <c r="C6" s="9" t="s">
        <v>26</v>
      </c>
      <c r="D6" s="22" t="s">
        <v>28</v>
      </c>
      <c r="E6" s="23"/>
      <c r="F6" s="23"/>
      <c r="G6" s="23"/>
      <c r="H6" s="24"/>
      <c r="I6" s="22" t="s">
        <v>29</v>
      </c>
      <c r="J6" s="23"/>
      <c r="K6" s="23"/>
      <c r="L6" s="23"/>
      <c r="M6" s="24"/>
      <c r="N6" s="22" t="s">
        <v>30</v>
      </c>
      <c r="O6" s="23"/>
      <c r="P6" s="23"/>
      <c r="Q6" s="23"/>
      <c r="R6" s="24"/>
      <c r="S6" s="22" t="s">
        <v>31</v>
      </c>
      <c r="T6" s="23"/>
      <c r="U6" s="23"/>
      <c r="V6" s="23"/>
      <c r="W6" s="24"/>
      <c r="X6" s="22" t="s">
        <v>32</v>
      </c>
      <c r="Y6" s="23"/>
      <c r="Z6" s="23"/>
      <c r="AA6" s="23"/>
      <c r="AB6" s="24"/>
      <c r="AC6" s="22" t="s">
        <v>34</v>
      </c>
      <c r="AD6" s="23"/>
      <c r="AE6" s="23"/>
      <c r="AF6" s="23"/>
      <c r="AG6" s="24"/>
      <c r="AH6" s="25" t="s">
        <v>33</v>
      </c>
    </row>
    <row r="7" spans="1:34" x14ac:dyDescent="0.35">
      <c r="A7" s="26"/>
      <c r="B7" s="26"/>
      <c r="C7" s="10" t="s">
        <v>27</v>
      </c>
      <c r="D7" s="11">
        <v>1</v>
      </c>
      <c r="E7" s="11">
        <v>2</v>
      </c>
      <c r="F7" s="11">
        <v>3</v>
      </c>
      <c r="G7" s="11">
        <v>4</v>
      </c>
      <c r="H7" s="11">
        <v>5</v>
      </c>
      <c r="I7" s="11">
        <v>1</v>
      </c>
      <c r="J7" s="11">
        <v>2</v>
      </c>
      <c r="K7" s="11">
        <v>3</v>
      </c>
      <c r="L7" s="11">
        <v>4</v>
      </c>
      <c r="M7" s="11">
        <v>5</v>
      </c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11">
        <v>1</v>
      </c>
      <c r="T7" s="11">
        <v>2</v>
      </c>
      <c r="U7" s="11">
        <v>3</v>
      </c>
      <c r="V7" s="11">
        <v>4</v>
      </c>
      <c r="W7" s="11">
        <v>5</v>
      </c>
      <c r="X7" s="11">
        <v>1</v>
      </c>
      <c r="Y7" s="11">
        <v>2</v>
      </c>
      <c r="Z7" s="11">
        <v>3</v>
      </c>
      <c r="AA7" s="11">
        <v>4</v>
      </c>
      <c r="AB7" s="11">
        <v>5</v>
      </c>
      <c r="AC7" s="11">
        <v>1</v>
      </c>
      <c r="AD7" s="11">
        <v>2</v>
      </c>
      <c r="AE7" s="11">
        <v>3</v>
      </c>
      <c r="AF7" s="11">
        <v>4</v>
      </c>
      <c r="AG7" s="11">
        <v>5</v>
      </c>
      <c r="AH7" s="26"/>
    </row>
    <row r="8" spans="1:34" x14ac:dyDescent="0.35">
      <c r="A8" s="3" t="s">
        <v>5</v>
      </c>
      <c r="B8" s="2" t="s">
        <v>55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35">
      <c r="A9" s="3" t="s">
        <v>7</v>
      </c>
      <c r="B9" s="1" t="s">
        <v>56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35">
      <c r="A10" s="3" t="s">
        <v>6</v>
      </c>
      <c r="B10" s="2" t="s">
        <v>98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35">
      <c r="A11" s="3"/>
      <c r="B11" s="1" t="s">
        <v>99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35">
      <c r="A12" s="3" t="s">
        <v>8</v>
      </c>
      <c r="B12" s="1" t="s">
        <v>100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35">
      <c r="A13" s="3"/>
      <c r="B13" s="1" t="s">
        <v>101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x14ac:dyDescent="0.35">
      <c r="A14" s="3" t="s">
        <v>9</v>
      </c>
      <c r="B14" s="1" t="s">
        <v>61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35">
      <c r="A15" s="3" t="s">
        <v>10</v>
      </c>
      <c r="B15" s="1" t="s">
        <v>62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35">
      <c r="A16" s="3" t="s">
        <v>11</v>
      </c>
      <c r="B16" s="1" t="s">
        <v>63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x14ac:dyDescent="0.35">
      <c r="A17" s="3" t="s">
        <v>12</v>
      </c>
      <c r="B17" t="s">
        <v>102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x14ac:dyDescent="0.35">
      <c r="A18" s="1"/>
      <c r="B18" s="1" t="s">
        <v>92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x14ac:dyDescent="0.35">
      <c r="A19" s="3" t="s">
        <v>13</v>
      </c>
      <c r="B19" s="1" t="s">
        <v>67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x14ac:dyDescent="0.35">
      <c r="A20" s="3" t="s">
        <v>15</v>
      </c>
      <c r="B20" s="1" t="s">
        <v>105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x14ac:dyDescent="0.35">
      <c r="A21" s="1"/>
      <c r="B21" s="1" t="s">
        <v>66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x14ac:dyDescent="0.35">
      <c r="A22" s="3" t="s">
        <v>72</v>
      </c>
      <c r="B22" s="1" t="s">
        <v>69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x14ac:dyDescent="0.35">
      <c r="A23" s="3" t="s">
        <v>73</v>
      </c>
      <c r="B23" s="1" t="s">
        <v>103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x14ac:dyDescent="0.35">
      <c r="A24" s="1"/>
      <c r="B24" s="1" t="s">
        <v>104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x14ac:dyDescent="0.3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35">
      <c r="A26" s="6"/>
      <c r="B26" t="s">
        <v>17</v>
      </c>
      <c r="X26" t="s">
        <v>140</v>
      </c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x14ac:dyDescent="0.35">
      <c r="B27" t="s">
        <v>18</v>
      </c>
      <c r="X27" t="s">
        <v>97</v>
      </c>
    </row>
    <row r="31" spans="1:34" x14ac:dyDescent="0.35">
      <c r="B31" t="str">
        <f>IDENTITAS!D6</f>
        <v>Ahmad Nawawi, M.Pd.I</v>
      </c>
      <c r="X31" t="s">
        <v>35</v>
      </c>
    </row>
    <row r="32" spans="1:34" x14ac:dyDescent="0.35">
      <c r="B32" t="str">
        <f>"NIP."&amp;IDENTITAS!D7</f>
        <v>NIP.196802072005011002</v>
      </c>
      <c r="X32" t="s">
        <v>36</v>
      </c>
    </row>
    <row r="35" spans="1:34" x14ac:dyDescent="0.35">
      <c r="A35" s="21" t="s">
        <v>19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</row>
    <row r="37" spans="1:34" x14ac:dyDescent="0.35">
      <c r="A37" s="5" t="s">
        <v>1</v>
      </c>
      <c r="B37" t="s">
        <v>141</v>
      </c>
      <c r="X37" s="5" t="s">
        <v>20</v>
      </c>
      <c r="AE37" t="s">
        <v>37</v>
      </c>
    </row>
    <row r="38" spans="1:34" x14ac:dyDescent="0.35">
      <c r="A38" s="5" t="s">
        <v>2</v>
      </c>
      <c r="B38" t="s">
        <v>54</v>
      </c>
      <c r="X38" s="5" t="s">
        <v>21</v>
      </c>
      <c r="AE38" t="s">
        <v>22</v>
      </c>
    </row>
    <row r="40" spans="1:34" x14ac:dyDescent="0.35">
      <c r="A40" s="25" t="s">
        <v>24</v>
      </c>
      <c r="B40" s="25" t="s">
        <v>25</v>
      </c>
      <c r="C40" s="9" t="s">
        <v>26</v>
      </c>
      <c r="D40" s="22" t="s">
        <v>117</v>
      </c>
      <c r="E40" s="23"/>
      <c r="F40" s="23"/>
      <c r="G40" s="23"/>
      <c r="H40" s="24"/>
      <c r="I40" s="22" t="s">
        <v>118</v>
      </c>
      <c r="J40" s="23"/>
      <c r="K40" s="23"/>
      <c r="L40" s="23"/>
      <c r="M40" s="24"/>
      <c r="N40" s="22" t="s">
        <v>119</v>
      </c>
      <c r="O40" s="23"/>
      <c r="P40" s="23"/>
      <c r="Q40" s="23"/>
      <c r="R40" s="24"/>
      <c r="S40" s="22" t="s">
        <v>120</v>
      </c>
      <c r="T40" s="23"/>
      <c r="U40" s="23"/>
      <c r="V40" s="23"/>
      <c r="W40" s="24"/>
      <c r="X40" s="22" t="s">
        <v>121</v>
      </c>
      <c r="Y40" s="23"/>
      <c r="Z40" s="23"/>
      <c r="AA40" s="23"/>
      <c r="AB40" s="24"/>
      <c r="AC40" s="22" t="s">
        <v>122</v>
      </c>
      <c r="AD40" s="23"/>
      <c r="AE40" s="23"/>
      <c r="AF40" s="23"/>
      <c r="AG40" s="24"/>
      <c r="AH40" s="25" t="s">
        <v>33</v>
      </c>
    </row>
    <row r="41" spans="1:34" x14ac:dyDescent="0.35">
      <c r="A41" s="26"/>
      <c r="B41" s="26"/>
      <c r="C41" s="10" t="s">
        <v>27</v>
      </c>
      <c r="D41" s="11">
        <v>1</v>
      </c>
      <c r="E41" s="11">
        <v>2</v>
      </c>
      <c r="F41" s="11">
        <v>3</v>
      </c>
      <c r="G41" s="11">
        <v>4</v>
      </c>
      <c r="H41" s="11">
        <v>5</v>
      </c>
      <c r="I41" s="11">
        <v>1</v>
      </c>
      <c r="J41" s="11">
        <v>2</v>
      </c>
      <c r="K41" s="11">
        <v>3</v>
      </c>
      <c r="L41" s="11">
        <v>4</v>
      </c>
      <c r="M41" s="11">
        <v>5</v>
      </c>
      <c r="N41" s="11">
        <v>1</v>
      </c>
      <c r="O41" s="11">
        <v>2</v>
      </c>
      <c r="P41" s="11">
        <v>3</v>
      </c>
      <c r="Q41" s="11">
        <v>4</v>
      </c>
      <c r="R41" s="11">
        <v>5</v>
      </c>
      <c r="S41" s="11">
        <v>1</v>
      </c>
      <c r="T41" s="11">
        <v>2</v>
      </c>
      <c r="U41" s="11">
        <v>3</v>
      </c>
      <c r="V41" s="11">
        <v>4</v>
      </c>
      <c r="W41" s="11">
        <v>5</v>
      </c>
      <c r="X41" s="11">
        <v>1</v>
      </c>
      <c r="Y41" s="11">
        <v>2</v>
      </c>
      <c r="Z41" s="11">
        <v>3</v>
      </c>
      <c r="AA41" s="11">
        <v>4</v>
      </c>
      <c r="AB41" s="11">
        <v>5</v>
      </c>
      <c r="AC41" s="11">
        <v>1</v>
      </c>
      <c r="AD41" s="11">
        <v>2</v>
      </c>
      <c r="AE41" s="11">
        <v>3</v>
      </c>
      <c r="AF41" s="11">
        <v>4</v>
      </c>
      <c r="AG41" s="11">
        <v>5</v>
      </c>
      <c r="AH41" s="26"/>
    </row>
    <row r="42" spans="1:34" x14ac:dyDescent="0.35">
      <c r="A42" s="3" t="s">
        <v>74</v>
      </c>
      <c r="B42" s="7" t="s">
        <v>95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x14ac:dyDescent="0.35">
      <c r="A43" s="3" t="s">
        <v>75</v>
      </c>
      <c r="B43" s="1" t="s">
        <v>106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x14ac:dyDescent="0.35">
      <c r="A44" s="3"/>
      <c r="B44" s="2" t="s">
        <v>107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x14ac:dyDescent="0.35">
      <c r="A45" s="3" t="s">
        <v>76</v>
      </c>
      <c r="B45" s="2" t="s">
        <v>77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x14ac:dyDescent="0.35">
      <c r="A46" s="3" t="s">
        <v>79</v>
      </c>
      <c r="B46" s="1" t="s">
        <v>78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x14ac:dyDescent="0.35">
      <c r="A47" s="3" t="s">
        <v>82</v>
      </c>
      <c r="B47" s="1" t="s">
        <v>80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x14ac:dyDescent="0.35">
      <c r="A48" s="3" t="s">
        <v>83</v>
      </c>
      <c r="B48" s="1" t="s">
        <v>81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x14ac:dyDescent="0.35">
      <c r="A49" s="3" t="s">
        <v>86</v>
      </c>
      <c r="B49" s="1" t="s">
        <v>108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x14ac:dyDescent="0.35">
      <c r="A50" s="3"/>
      <c r="B50" s="1" t="s">
        <v>109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x14ac:dyDescent="0.35">
      <c r="A51" s="3" t="s">
        <v>89</v>
      </c>
      <c r="B51" s="1" t="s">
        <v>110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x14ac:dyDescent="0.35">
      <c r="A52" s="3"/>
      <c r="B52" s="1" t="s">
        <v>111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x14ac:dyDescent="0.35">
      <c r="A53" s="3"/>
      <c r="B53" s="1" t="s">
        <v>112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x14ac:dyDescent="0.35">
      <c r="A54" s="3" t="s">
        <v>90</v>
      </c>
      <c r="B54" s="1" t="s">
        <v>114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x14ac:dyDescent="0.35">
      <c r="A55" s="3"/>
      <c r="B55" s="1" t="s">
        <v>113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x14ac:dyDescent="0.35">
      <c r="A56" s="3" t="s">
        <v>94</v>
      </c>
      <c r="B56" s="1" t="s">
        <v>115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x14ac:dyDescent="0.35">
      <c r="A57" s="3"/>
      <c r="B57" s="1" t="s">
        <v>116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x14ac:dyDescent="0.35">
      <c r="A59" s="1"/>
      <c r="B59" s="8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1" spans="1:34" x14ac:dyDescent="0.35">
      <c r="B61" t="s">
        <v>17</v>
      </c>
      <c r="X61" t="s">
        <v>145</v>
      </c>
    </row>
    <row r="62" spans="1:34" x14ac:dyDescent="0.35">
      <c r="B62" t="s">
        <v>18</v>
      </c>
      <c r="X62" t="s">
        <v>144</v>
      </c>
    </row>
    <row r="66" spans="2:24" x14ac:dyDescent="0.35">
      <c r="B66" t="s">
        <v>128</v>
      </c>
      <c r="X66" t="s">
        <v>35</v>
      </c>
    </row>
    <row r="67" spans="2:24" x14ac:dyDescent="0.35">
      <c r="B67" t="s">
        <v>142</v>
      </c>
      <c r="X67" t="s">
        <v>36</v>
      </c>
    </row>
  </sheetData>
  <mergeCells count="20">
    <mergeCell ref="AH40:AH41"/>
    <mergeCell ref="X6:AB6"/>
    <mergeCell ref="AC6:AG6"/>
    <mergeCell ref="A1:AH1"/>
    <mergeCell ref="AH6:AH7"/>
    <mergeCell ref="A35:AH35"/>
    <mergeCell ref="A40:A41"/>
    <mergeCell ref="B40:B41"/>
    <mergeCell ref="D40:H40"/>
    <mergeCell ref="I40:M40"/>
    <mergeCell ref="N40:R40"/>
    <mergeCell ref="A6:A7"/>
    <mergeCell ref="B6:B7"/>
    <mergeCell ref="D6:H6"/>
    <mergeCell ref="I6:M6"/>
    <mergeCell ref="N6:R6"/>
    <mergeCell ref="S6:W6"/>
    <mergeCell ref="S40:W40"/>
    <mergeCell ref="X40:AB40"/>
    <mergeCell ref="AC40:AG40"/>
  </mergeCells>
  <pageMargins left="0.7" right="0.7" top="0.75" bottom="0.75" header="0.3" footer="0.3"/>
  <pageSetup paperSize="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51"/>
  <sheetViews>
    <sheetView topLeftCell="A10" workbookViewId="0">
      <selection activeCell="D47" sqref="D47"/>
    </sheetView>
  </sheetViews>
  <sheetFormatPr defaultRowHeight="14.5" x14ac:dyDescent="0.35"/>
  <cols>
    <col min="1" max="1" width="7" customWidth="1"/>
    <col min="2" max="2" width="68.26953125" customWidth="1"/>
    <col min="3" max="5" width="21.453125" customWidth="1"/>
    <col min="6" max="6" width="10.81640625" customWidth="1"/>
  </cols>
  <sheetData>
    <row r="1" spans="1:6" x14ac:dyDescent="0.35">
      <c r="A1" s="21" t="s">
        <v>42</v>
      </c>
      <c r="B1" s="21"/>
      <c r="C1" s="21"/>
      <c r="D1" s="21"/>
      <c r="E1" s="21"/>
      <c r="F1" s="21"/>
    </row>
    <row r="3" spans="1:6" x14ac:dyDescent="0.35">
      <c r="A3" s="5" t="s">
        <v>1</v>
      </c>
      <c r="B3" t="s">
        <v>141</v>
      </c>
      <c r="E3" s="5" t="s">
        <v>3</v>
      </c>
      <c r="F3" t="s">
        <v>4</v>
      </c>
    </row>
    <row r="4" spans="1:6" x14ac:dyDescent="0.35">
      <c r="A4" s="5" t="s">
        <v>2</v>
      </c>
      <c r="B4" t="s">
        <v>54</v>
      </c>
      <c r="E4" s="5" t="s">
        <v>23</v>
      </c>
      <c r="F4" t="s">
        <v>22</v>
      </c>
    </row>
    <row r="6" spans="1:6" x14ac:dyDescent="0.35">
      <c r="A6" s="27" t="s">
        <v>24</v>
      </c>
      <c r="B6" s="28" t="s">
        <v>25</v>
      </c>
      <c r="C6" s="12" t="s">
        <v>43</v>
      </c>
      <c r="D6" s="12" t="s">
        <v>43</v>
      </c>
      <c r="E6" s="12" t="s">
        <v>44</v>
      </c>
      <c r="F6" s="13"/>
    </row>
    <row r="7" spans="1:6" x14ac:dyDescent="0.35">
      <c r="A7" s="27"/>
      <c r="B7" s="29"/>
      <c r="C7" s="14" t="s">
        <v>45</v>
      </c>
      <c r="D7" s="14" t="s">
        <v>46</v>
      </c>
      <c r="E7" s="14" t="s">
        <v>47</v>
      </c>
      <c r="F7" s="14" t="s">
        <v>48</v>
      </c>
    </row>
    <row r="8" spans="1:6" x14ac:dyDescent="0.35">
      <c r="A8" s="27"/>
      <c r="B8" s="29"/>
      <c r="C8" s="14" t="s">
        <v>49</v>
      </c>
      <c r="D8" s="14" t="s">
        <v>50</v>
      </c>
      <c r="E8" s="14" t="s">
        <v>51</v>
      </c>
      <c r="F8" s="14" t="s">
        <v>52</v>
      </c>
    </row>
    <row r="9" spans="1:6" x14ac:dyDescent="0.35">
      <c r="A9" s="27"/>
      <c r="B9" s="30"/>
      <c r="C9" s="11" t="s">
        <v>53</v>
      </c>
      <c r="D9" s="11" t="s">
        <v>53</v>
      </c>
      <c r="E9" s="11" t="s">
        <v>53</v>
      </c>
      <c r="F9" s="15"/>
    </row>
    <row r="10" spans="1:6" x14ac:dyDescent="0.35">
      <c r="A10" s="3" t="s">
        <v>5</v>
      </c>
      <c r="B10" s="2" t="s">
        <v>55</v>
      </c>
      <c r="C10" s="3">
        <v>0</v>
      </c>
      <c r="D10" s="3">
        <v>0</v>
      </c>
      <c r="E10" s="3">
        <v>0</v>
      </c>
      <c r="F10" s="3">
        <f>SUM(C10:E10)/3</f>
        <v>0</v>
      </c>
    </row>
    <row r="11" spans="1:6" x14ac:dyDescent="0.35">
      <c r="A11" s="3" t="s">
        <v>7</v>
      </c>
      <c r="B11" s="1" t="s">
        <v>56</v>
      </c>
      <c r="C11" s="3">
        <v>0</v>
      </c>
      <c r="D11" s="3">
        <v>0</v>
      </c>
      <c r="E11" s="3">
        <v>0</v>
      </c>
      <c r="F11" s="3">
        <f t="shared" ref="F11:F34" si="0">SUM(C11:E11)/3</f>
        <v>0</v>
      </c>
    </row>
    <row r="12" spans="1:6" x14ac:dyDescent="0.35">
      <c r="A12" s="3" t="s">
        <v>6</v>
      </c>
      <c r="B12" s="2" t="s">
        <v>58</v>
      </c>
      <c r="C12" s="3">
        <v>0</v>
      </c>
      <c r="D12" s="3">
        <v>0</v>
      </c>
      <c r="E12" s="3">
        <v>0</v>
      </c>
      <c r="F12" s="3">
        <f t="shared" si="0"/>
        <v>0</v>
      </c>
    </row>
    <row r="13" spans="1:6" x14ac:dyDescent="0.35">
      <c r="A13" s="3"/>
      <c r="B13" s="1" t="s">
        <v>59</v>
      </c>
      <c r="C13" s="3"/>
      <c r="D13" s="3"/>
      <c r="E13" s="3"/>
      <c r="F13" s="3"/>
    </row>
    <row r="14" spans="1:6" x14ac:dyDescent="0.35">
      <c r="A14" s="3" t="s">
        <v>8</v>
      </c>
      <c r="B14" s="1" t="s">
        <v>60</v>
      </c>
      <c r="C14" s="3">
        <v>0</v>
      </c>
      <c r="D14" s="3">
        <v>0</v>
      </c>
      <c r="E14" s="3">
        <v>0</v>
      </c>
      <c r="F14" s="3">
        <f t="shared" si="0"/>
        <v>0</v>
      </c>
    </row>
    <row r="15" spans="1:6" x14ac:dyDescent="0.35">
      <c r="A15" s="3"/>
      <c r="B15" s="1" t="s">
        <v>57</v>
      </c>
      <c r="C15" s="3"/>
      <c r="D15" s="3"/>
      <c r="E15" s="3"/>
      <c r="F15" s="3"/>
    </row>
    <row r="16" spans="1:6" x14ac:dyDescent="0.35">
      <c r="A16" s="3" t="s">
        <v>9</v>
      </c>
      <c r="B16" s="1" t="s">
        <v>61</v>
      </c>
      <c r="C16" s="3">
        <v>0</v>
      </c>
      <c r="D16" s="3">
        <v>0</v>
      </c>
      <c r="E16" s="3">
        <v>0</v>
      </c>
      <c r="F16" s="3">
        <f t="shared" si="0"/>
        <v>0</v>
      </c>
    </row>
    <row r="17" spans="1:6" x14ac:dyDescent="0.35">
      <c r="A17" s="3" t="s">
        <v>10</v>
      </c>
      <c r="B17" s="1" t="s">
        <v>62</v>
      </c>
      <c r="C17" s="3">
        <v>0</v>
      </c>
      <c r="D17" s="3">
        <v>0</v>
      </c>
      <c r="E17" s="3">
        <v>0</v>
      </c>
      <c r="F17" s="3">
        <f t="shared" si="0"/>
        <v>0</v>
      </c>
    </row>
    <row r="18" spans="1:6" x14ac:dyDescent="0.35">
      <c r="A18" s="3" t="s">
        <v>11</v>
      </c>
      <c r="B18" s="1" t="s">
        <v>63</v>
      </c>
      <c r="C18" s="3">
        <v>0</v>
      </c>
      <c r="D18" s="3">
        <v>0</v>
      </c>
      <c r="E18" s="3">
        <v>0</v>
      </c>
      <c r="F18" s="3">
        <f t="shared" si="0"/>
        <v>0</v>
      </c>
    </row>
    <row r="19" spans="1:6" x14ac:dyDescent="0.35">
      <c r="A19" s="3" t="s">
        <v>12</v>
      </c>
      <c r="B19" t="s">
        <v>65</v>
      </c>
      <c r="C19" s="3">
        <v>0</v>
      </c>
      <c r="D19" s="3">
        <v>0</v>
      </c>
      <c r="E19" s="3">
        <v>0</v>
      </c>
      <c r="F19" s="3">
        <f t="shared" si="0"/>
        <v>0</v>
      </c>
    </row>
    <row r="20" spans="1:6" x14ac:dyDescent="0.35">
      <c r="A20" s="3" t="s">
        <v>13</v>
      </c>
      <c r="B20" s="1" t="s">
        <v>67</v>
      </c>
      <c r="C20" s="3">
        <v>0</v>
      </c>
      <c r="D20" s="3">
        <v>0</v>
      </c>
      <c r="E20" s="3">
        <v>0</v>
      </c>
      <c r="F20" s="3">
        <f t="shared" si="0"/>
        <v>0</v>
      </c>
    </row>
    <row r="21" spans="1:6" x14ac:dyDescent="0.35">
      <c r="A21" s="3" t="s">
        <v>15</v>
      </c>
      <c r="B21" s="1" t="s">
        <v>68</v>
      </c>
      <c r="C21" s="3">
        <v>0</v>
      </c>
      <c r="D21" s="3">
        <v>0</v>
      </c>
      <c r="E21" s="3">
        <v>0</v>
      </c>
      <c r="F21" s="3">
        <f t="shared" si="0"/>
        <v>0</v>
      </c>
    </row>
    <row r="22" spans="1:6" x14ac:dyDescent="0.35">
      <c r="A22" s="3" t="s">
        <v>72</v>
      </c>
      <c r="B22" s="1" t="s">
        <v>69</v>
      </c>
      <c r="C22" s="3">
        <v>0</v>
      </c>
      <c r="D22" s="3">
        <v>0</v>
      </c>
      <c r="E22" s="3">
        <v>0</v>
      </c>
      <c r="F22" s="3">
        <f t="shared" si="0"/>
        <v>0</v>
      </c>
    </row>
    <row r="23" spans="1:6" x14ac:dyDescent="0.35">
      <c r="A23" s="3" t="s">
        <v>73</v>
      </c>
      <c r="B23" s="1" t="s">
        <v>71</v>
      </c>
      <c r="C23" s="3">
        <v>0</v>
      </c>
      <c r="D23" s="3">
        <v>0</v>
      </c>
      <c r="E23" s="3">
        <v>0</v>
      </c>
      <c r="F23" s="3">
        <f t="shared" si="0"/>
        <v>0</v>
      </c>
    </row>
    <row r="24" spans="1:6" x14ac:dyDescent="0.35">
      <c r="A24" s="1"/>
      <c r="B24" s="1" t="s">
        <v>70</v>
      </c>
      <c r="C24" s="3"/>
      <c r="D24" s="3"/>
      <c r="E24" s="3"/>
      <c r="F24" s="3"/>
    </row>
    <row r="25" spans="1:6" x14ac:dyDescent="0.35">
      <c r="A25" s="3" t="s">
        <v>74</v>
      </c>
      <c r="B25" s="7" t="s">
        <v>95</v>
      </c>
      <c r="C25" s="3">
        <v>0</v>
      </c>
      <c r="D25" s="3">
        <v>0</v>
      </c>
      <c r="E25" s="3">
        <v>0</v>
      </c>
      <c r="F25" s="3">
        <f t="shared" si="0"/>
        <v>0</v>
      </c>
    </row>
    <row r="26" spans="1:6" x14ac:dyDescent="0.35">
      <c r="A26" s="3" t="s">
        <v>75</v>
      </c>
      <c r="B26" s="1" t="s">
        <v>96</v>
      </c>
      <c r="C26" s="3">
        <v>0</v>
      </c>
      <c r="D26" s="3">
        <v>0</v>
      </c>
      <c r="E26" s="3">
        <v>0</v>
      </c>
      <c r="F26" s="3">
        <f t="shared" si="0"/>
        <v>0</v>
      </c>
    </row>
    <row r="27" spans="1:6" x14ac:dyDescent="0.35">
      <c r="A27" s="3" t="s">
        <v>76</v>
      </c>
      <c r="B27" s="2" t="s">
        <v>77</v>
      </c>
      <c r="C27" s="3">
        <v>0</v>
      </c>
      <c r="D27" s="3">
        <v>0</v>
      </c>
      <c r="E27" s="3">
        <v>0</v>
      </c>
      <c r="F27" s="3">
        <f t="shared" si="0"/>
        <v>0</v>
      </c>
    </row>
    <row r="28" spans="1:6" x14ac:dyDescent="0.35">
      <c r="A28" s="3" t="s">
        <v>79</v>
      </c>
      <c r="B28" s="1" t="s">
        <v>78</v>
      </c>
      <c r="C28" s="3">
        <v>0</v>
      </c>
      <c r="D28" s="3">
        <v>0</v>
      </c>
      <c r="E28" s="3">
        <v>0</v>
      </c>
      <c r="F28" s="3">
        <f t="shared" si="0"/>
        <v>0</v>
      </c>
    </row>
    <row r="29" spans="1:6" x14ac:dyDescent="0.35">
      <c r="A29" s="3" t="s">
        <v>82</v>
      </c>
      <c r="B29" s="1" t="s">
        <v>80</v>
      </c>
      <c r="C29" s="3">
        <v>0</v>
      </c>
      <c r="D29" s="3">
        <v>0</v>
      </c>
      <c r="E29" s="3">
        <v>0</v>
      </c>
      <c r="F29" s="3">
        <f t="shared" si="0"/>
        <v>0</v>
      </c>
    </row>
    <row r="30" spans="1:6" x14ac:dyDescent="0.35">
      <c r="A30" s="3" t="s">
        <v>83</v>
      </c>
      <c r="B30" s="1" t="s">
        <v>81</v>
      </c>
      <c r="C30" s="3">
        <v>0</v>
      </c>
      <c r="D30" s="3">
        <v>0</v>
      </c>
      <c r="E30" s="3">
        <v>0</v>
      </c>
      <c r="F30" s="3">
        <f t="shared" si="0"/>
        <v>0</v>
      </c>
    </row>
    <row r="31" spans="1:6" x14ac:dyDescent="0.35">
      <c r="A31" s="3" t="s">
        <v>86</v>
      </c>
      <c r="B31" s="1" t="s">
        <v>84</v>
      </c>
      <c r="C31" s="3">
        <v>0</v>
      </c>
      <c r="D31" s="3">
        <v>0</v>
      </c>
      <c r="E31" s="3">
        <v>0</v>
      </c>
      <c r="F31" s="3">
        <f t="shared" si="0"/>
        <v>0</v>
      </c>
    </row>
    <row r="32" spans="1:6" x14ac:dyDescent="0.35">
      <c r="A32" s="3"/>
      <c r="B32" s="1" t="s">
        <v>85</v>
      </c>
      <c r="C32" s="3"/>
      <c r="D32" s="3"/>
      <c r="E32" s="3"/>
      <c r="F32" s="3"/>
    </row>
    <row r="33" spans="1:6" x14ac:dyDescent="0.35">
      <c r="A33" s="3" t="s">
        <v>89</v>
      </c>
      <c r="B33" s="1" t="s">
        <v>87</v>
      </c>
      <c r="C33" s="3">
        <v>0</v>
      </c>
      <c r="D33" s="3">
        <v>0</v>
      </c>
      <c r="E33" s="3">
        <v>0</v>
      </c>
      <c r="F33" s="3">
        <f t="shared" si="0"/>
        <v>0</v>
      </c>
    </row>
    <row r="34" spans="1:6" x14ac:dyDescent="0.35">
      <c r="A34" s="3"/>
      <c r="B34" s="1" t="s">
        <v>88</v>
      </c>
      <c r="C34" s="3">
        <v>0</v>
      </c>
      <c r="D34" s="3">
        <v>0</v>
      </c>
      <c r="E34" s="3">
        <v>0</v>
      </c>
      <c r="F34" s="3">
        <f t="shared" si="0"/>
        <v>0</v>
      </c>
    </row>
    <row r="35" spans="1:6" x14ac:dyDescent="0.35">
      <c r="A35" s="27" t="s">
        <v>24</v>
      </c>
      <c r="B35" s="28" t="s">
        <v>25</v>
      </c>
      <c r="C35" s="12" t="s">
        <v>43</v>
      </c>
      <c r="D35" s="12" t="s">
        <v>43</v>
      </c>
      <c r="E35" s="12" t="s">
        <v>44</v>
      </c>
      <c r="F35" s="13"/>
    </row>
    <row r="36" spans="1:6" x14ac:dyDescent="0.35">
      <c r="A36" s="27"/>
      <c r="B36" s="29"/>
      <c r="C36" s="14" t="s">
        <v>45</v>
      </c>
      <c r="D36" s="14" t="s">
        <v>46</v>
      </c>
      <c r="E36" s="14" t="s">
        <v>47</v>
      </c>
      <c r="F36" s="14" t="s">
        <v>48</v>
      </c>
    </row>
    <row r="37" spans="1:6" x14ac:dyDescent="0.35">
      <c r="A37" s="27"/>
      <c r="B37" s="29"/>
      <c r="C37" s="14" t="s">
        <v>49</v>
      </c>
      <c r="D37" s="14" t="s">
        <v>50</v>
      </c>
      <c r="E37" s="14" t="s">
        <v>51</v>
      </c>
      <c r="F37" s="14" t="s">
        <v>52</v>
      </c>
    </row>
    <row r="38" spans="1:6" x14ac:dyDescent="0.35">
      <c r="A38" s="27"/>
      <c r="B38" s="30"/>
      <c r="C38" s="11" t="s">
        <v>53</v>
      </c>
      <c r="D38" s="11" t="s">
        <v>53</v>
      </c>
      <c r="E38" s="11" t="s">
        <v>53</v>
      </c>
      <c r="F38" s="15"/>
    </row>
    <row r="39" spans="1:6" x14ac:dyDescent="0.35">
      <c r="A39" s="3" t="s">
        <v>90</v>
      </c>
      <c r="B39" s="1" t="s">
        <v>91</v>
      </c>
      <c r="C39" s="3">
        <v>0</v>
      </c>
      <c r="D39" s="3">
        <v>0</v>
      </c>
      <c r="E39" s="3">
        <v>0</v>
      </c>
      <c r="F39" s="3">
        <f t="shared" ref="F39" si="1">SUM(C39:E39)/3</f>
        <v>0</v>
      </c>
    </row>
    <row r="40" spans="1:6" x14ac:dyDescent="0.35">
      <c r="A40" s="3"/>
      <c r="B40" s="1" t="s">
        <v>92</v>
      </c>
      <c r="C40" s="1"/>
      <c r="D40" s="1"/>
      <c r="E40" s="1"/>
      <c r="F40" s="1"/>
    </row>
    <row r="41" spans="1:6" x14ac:dyDescent="0.35">
      <c r="A41" s="3" t="s">
        <v>94</v>
      </c>
      <c r="B41" s="1" t="s">
        <v>93</v>
      </c>
      <c r="C41" s="3">
        <v>0</v>
      </c>
      <c r="D41" s="3">
        <v>0</v>
      </c>
      <c r="E41" s="3">
        <v>0</v>
      </c>
      <c r="F41" s="3">
        <f t="shared" ref="F41" si="2">SUM(C41:E41)/3</f>
        <v>0</v>
      </c>
    </row>
    <row r="42" spans="1:6" x14ac:dyDescent="0.35">
      <c r="A42" s="3"/>
      <c r="B42" s="1" t="s">
        <v>64</v>
      </c>
      <c r="C42" s="1"/>
      <c r="D42" s="1"/>
      <c r="E42" s="1"/>
      <c r="F42" s="1"/>
    </row>
    <row r="43" spans="1:6" x14ac:dyDescent="0.35">
      <c r="A43" s="1"/>
      <c r="B43" s="4" t="s">
        <v>123</v>
      </c>
      <c r="C43" s="3"/>
      <c r="D43" s="3"/>
      <c r="E43" s="3"/>
      <c r="F43" s="16">
        <f>SUM(F10:F41)/22</f>
        <v>0</v>
      </c>
    </row>
    <row r="45" spans="1:6" x14ac:dyDescent="0.35">
      <c r="B45" t="s">
        <v>17</v>
      </c>
      <c r="D45" t="s">
        <v>143</v>
      </c>
    </row>
    <row r="46" spans="1:6" x14ac:dyDescent="0.35">
      <c r="B46" t="s">
        <v>18</v>
      </c>
      <c r="D46" t="s">
        <v>144</v>
      </c>
    </row>
    <row r="50" spans="2:4" x14ac:dyDescent="0.35">
      <c r="B50" t="s">
        <v>128</v>
      </c>
      <c r="D50" t="s">
        <v>35</v>
      </c>
    </row>
    <row r="51" spans="2:4" x14ac:dyDescent="0.35">
      <c r="B51" t="s">
        <v>142</v>
      </c>
      <c r="D51" t="s">
        <v>36</v>
      </c>
    </row>
  </sheetData>
  <mergeCells count="5">
    <mergeCell ref="A6:A9"/>
    <mergeCell ref="B6:B9"/>
    <mergeCell ref="A1:F1"/>
    <mergeCell ref="A35:A38"/>
    <mergeCell ref="B35:B38"/>
  </mergeCells>
  <pageMargins left="0.7" right="0.7" top="0.75" bottom="0.7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IDENTITAS</vt:lpstr>
      <vt:lpstr>PROTA</vt:lpstr>
      <vt:lpstr>PROMES</vt:lpstr>
      <vt:lpstr>KKM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</dc:creator>
  <cp:lastModifiedBy>Lenovo</cp:lastModifiedBy>
  <cp:lastPrinted>2020-06-20T02:27:34Z</cp:lastPrinted>
  <dcterms:created xsi:type="dcterms:W3CDTF">2020-03-01T07:25:47Z</dcterms:created>
  <dcterms:modified xsi:type="dcterms:W3CDTF">2020-06-23T01:17:15Z</dcterms:modified>
</cp:coreProperties>
</file>