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情報" sheetId="1" r:id="rId5"/>
    <sheet state="visible" name="副食" sheetId="2" r:id="rId6"/>
    <sheet state="visible" name="主食" sheetId="3" r:id="rId7"/>
    <sheet state="visible" name="水分とろみ" sheetId="4" r:id="rId8"/>
    <sheet state="visible" name="PDF出力" sheetId="5" r:id="rId9"/>
    <sheet state="visible" name="更新記録" sheetId="6" r:id="rId10"/>
    <sheet state="visible" name="作業記録" sheetId="7" r:id="rId11"/>
    <sheet state="visible" name="施設情報ウェブ出力" sheetId="8" r:id="rId12"/>
    <sheet state="visible" name="副食ウェブ出力" sheetId="9" r:id="rId13"/>
    <sheet state="visible" name="主食ウェブ出力" sheetId="10" r:id="rId14"/>
    <sheet state="visible" name="水分とろみウェブ出力" sheetId="11" r:id="rId15"/>
    <sheet state="visible" name="PDFウェブ出力" sheetId="12" r:id="rId16"/>
  </sheets>
  <definedNames/>
  <calcPr/>
</workbook>
</file>

<file path=xl/sharedStrings.xml><?xml version="1.0" encoding="utf-8"?>
<sst xmlns="http://schemas.openxmlformats.org/spreadsheetml/2006/main" count="163" uniqueCount="67">
  <si>
    <t>明治　トロメイクコンパクト</t>
  </si>
  <si>
    <t>1.5</t>
  </si>
  <si>
    <t>糸魚川総合病院</t>
  </si>
  <si>
    <t>・通常のとろみ剤よりも少量（1/2量）でとろみがつくタイプを使用しています。
・嚥下調整食の食事には毎食とろみ茶が付いています。
・とろみの程度は「濃いとろみ」で調整しています。</t>
  </si>
  <si>
    <t>糸魚川市竹ヶ花457番地1</t>
  </si>
  <si>
    <t>栄養科</t>
  </si>
  <si>
    <t>訓練食</t>
  </si>
  <si>
    <t>ミキサー粥</t>
  </si>
  <si>
    <t>ソフトアガロリーゼリー（キッセイ）とトロミ茶の２品。３食とも２品のみ。</t>
  </si>
  <si>
    <t>全粥をミキサーにかけたもの。
全粥重量１％のスベラカーゼライト（フードケア）と８％のPFCパウダー（フードケア）を使用。</t>
  </si>
  <si>
    <t>025-552-0280</t>
  </si>
  <si>
    <t>1</t>
  </si>
  <si>
    <t>ミキサー食</t>
  </si>
  <si>
    <t xml:space="preserve">ミキサーをかけた後、トロメイクコンパクト（明治）を使用してとろみ具合を調整。その後、栄養量アップのため、PFCパウダー（フードケア）を使用。
３食とろみ茶付き。　</t>
  </si>
  <si>
    <t>きざみ食
+
とろみだし</t>
  </si>
  <si>
    <t>手でほぐす、またはフードプロセッサーで細かくする。
別添えでとろみ付きのだしを提供。食事の際にきざみ食にとろみだしをかけて食べる。
３食とろみ茶付き。</t>
  </si>
  <si>
    <t>とろみ粥</t>
  </si>
  <si>
    <t>トロメイクコンパクト（明治）を使用。0.3％程度の濃度で調節。</t>
  </si>
  <si>
    <t>移行食</t>
  </si>
  <si>
    <t>一口大＋汁トロミ対応。煮る、蒸す、茹でるが基本の調理法。硬い食品は提供しない。３食とろみ茶付き。
魚はカラスガレイ、銀鮭、メルルーサ、赤魚、やわらか豆乳つみれのみ使用。肉は肉団子やハンバーグなど、ひき肉を固めたもののみ使用。</t>
  </si>
  <si>
    <t>全粥</t>
  </si>
  <si>
    <t>施設名</t>
  </si>
  <si>
    <t>住所</t>
  </si>
  <si>
    <t>更新日</t>
  </si>
  <si>
    <t>連絡先</t>
  </si>
  <si>
    <t>電話番号</t>
  </si>
  <si>
    <t>【副食】</t>
  </si>
  <si>
    <t>【主食】</t>
  </si>
  <si>
    <t>分類コード</t>
  </si>
  <si>
    <t>食形態</t>
  </si>
  <si>
    <t>画像</t>
  </si>
  <si>
    <t>食種名称</t>
  </si>
  <si>
    <t>備考</t>
  </si>
  <si>
    <t>0j</t>
  </si>
  <si>
    <t>1j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</si>
  <si>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</si>
  <si>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</si>
  <si>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</si>
  <si>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</si>
  <si>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t xml:space="preserve">
3</t>
  </si>
  <si>
    <t xml:space="preserve">
4</t>
  </si>
  <si>
    <t>【水分とろみ】</t>
  </si>
  <si>
    <t>とろみ調整食品</t>
  </si>
  <si>
    <t>小さじ1杯</t>
  </si>
  <si>
    <t>学会分類</t>
  </si>
  <si>
    <t>薄いとろみ</t>
  </si>
  <si>
    <t>中間のとろみ</t>
  </si>
  <si>
    <t>濃いとろみ</t>
  </si>
  <si>
    <t>使用目安量
( g )
水100mlあたり</t>
  </si>
  <si>
    <t>使用目安量
( 小さじ )
水100mlあたり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</si>
  <si>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</si>
  <si>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</si>
  <si>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</si>
  <si>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</si>
  <si>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</si>
  <si>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</si>
  <si>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</si>
  <si>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小山佳菜実</t>
  </si>
  <si>
    <t>作業記録</t>
  </si>
  <si>
    <t>名前</t>
  </si>
  <si>
    <t>山澤</t>
  </si>
  <si>
    <t>小山</t>
  </si>
  <si>
    <t xml:space="preserve"> 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</si>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</sst>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@ g"/>
    <numFmt numFmtId="165" formatCode="@ 杯"/>
    <numFmt numFmtId="166" formatCode="yyyy/MM/dd"/>
    <numFmt numFmtId="167" formatCode="m/d/yyyy h:mm:ss"/>
  </numFmts>
  <fonts count="16">
    <font>
      <sz val="10.0"/>
      <color rgb="FF000000"/>
      <name val="Arial"/>
      <scheme val="minor"/>
    </font>
    <font>
      <sz val="9.0"/>
      <color theme="1"/>
      <name val="Arial"/>
      <scheme val="minor"/>
    </font>
    <font>
      <color theme="1"/>
      <name val="Calibri"/>
    </font>
    <font>
      <sz val="12.0"/>
      <color theme="1"/>
      <name val="Calibri"/>
    </font>
    <font/>
    <font>
      <sz val="16.0"/>
      <color rgb="FFFFFFFF"/>
      <name val="Arial"/>
      <scheme val="minor"/>
    </font>
    <font>
      <sz val="9.0"/>
      <color rgb="FFFFFFFF"/>
      <name val="Arial"/>
      <scheme val="minor"/>
    </font>
    <font>
      <sz val="9.0"/>
      <color rgb="FF000000"/>
      <name val="Arial"/>
      <scheme val="minor"/>
    </font>
    <font>
      <color theme="1"/>
      <name val="Arial"/>
      <scheme val="minor"/>
    </font>
    <font>
      <sz val="12.0"/>
      <color theme="1"/>
      <name val="Arial"/>
      <scheme val="minor"/>
    </font>
    <font>
      <sz val="12.0"/>
      <color theme="1"/>
      <name val="&quot;Google Sans Mono&quot;"/>
    </font>
    <font>
      <b/>
      <sz val="12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0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2" fontId="2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readingOrder="0" vertical="center"/>
    </xf>
    <xf borderId="3" fillId="2" fontId="2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0" fillId="0" fontId="2" numFmtId="0" xfId="0" applyAlignment="1" applyFont="1">
      <alignment vertical="bottom"/>
    </xf>
    <xf borderId="5" fillId="0" fontId="4" numFmtId="0" xfId="0" applyBorder="1" applyFont="1"/>
    <xf borderId="3" fillId="0" fontId="4" numFmtId="0" xfId="0" applyBorder="1" applyFont="1"/>
    <xf borderId="0" fillId="0" fontId="1" numFmtId="0" xfId="0" applyAlignment="1" applyFont="1">
      <alignment vertical="center"/>
    </xf>
    <xf borderId="1" fillId="2" fontId="2" numFmtId="0" xfId="0" applyAlignment="1" applyBorder="1" applyFont="1">
      <alignment horizontal="center" vertical="center"/>
    </xf>
    <xf borderId="6" fillId="0" fontId="4" numFmtId="0" xfId="0" applyBorder="1" applyFont="1"/>
    <xf borderId="1" fillId="2" fontId="2" numFmtId="0" xfId="0" applyAlignment="1" applyBorder="1" applyFont="1">
      <alignment horizontal="center" readingOrder="0" vertical="center"/>
    </xf>
    <xf borderId="1" fillId="3" fontId="5" numFmtId="49" xfId="0" applyAlignment="1" applyBorder="1" applyFill="1" applyFont="1" applyNumberFormat="1">
      <alignment horizontal="center" readingOrder="0" vertical="center"/>
    </xf>
    <xf borderId="6" fillId="2" fontId="2" numFmtId="0" xfId="0" applyAlignment="1" applyBorder="1" applyFont="1">
      <alignment horizontal="center" vertical="center"/>
    </xf>
    <xf borderId="4" fillId="0" fontId="3" numFmtId="164" xfId="0" applyAlignment="1" applyBorder="1" applyFont="1" applyNumberFormat="1">
      <alignment horizontal="center" readingOrder="0" vertical="center"/>
    </xf>
    <xf borderId="1" fillId="3" fontId="6" numFmtId="49" xfId="0" applyAlignment="1" applyBorder="1" applyFont="1" applyNumberFormat="1">
      <alignment horizontal="center" readingOrder="0" vertical="center"/>
    </xf>
    <xf borderId="7" fillId="0" fontId="3" numFmtId="0" xfId="0" applyAlignment="1" applyBorder="1" applyFont="1">
      <alignment horizontal="center" readingOrder="0" vertical="center"/>
    </xf>
    <xf borderId="1" fillId="4" fontId="7" numFmtId="0" xfId="0" applyAlignment="1" applyBorder="1" applyFill="1" applyFont="1">
      <alignment readingOrder="0" shrinkToFit="0" vertical="center" wrapText="1"/>
    </xf>
    <xf borderId="2" fillId="0" fontId="3" numFmtId="0" xfId="0" applyAlignment="1" applyBorder="1" applyFont="1">
      <alignment horizontal="left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0" fillId="0" fontId="8" numFmtId="0" xfId="0" applyAlignment="1" applyFont="1">
      <alignment vertical="center"/>
    </xf>
    <xf borderId="8" fillId="0" fontId="4" numFmtId="0" xfId="0" applyBorder="1" applyFont="1"/>
    <xf borderId="1" fillId="0" fontId="3" numFmtId="164" xfId="0" applyAlignment="1" applyBorder="1" applyFont="1" applyNumberFormat="1">
      <alignment horizontal="center" readingOrder="0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3" numFmtId="165" xfId="0" applyAlignment="1" applyBorder="1" applyFont="1" applyNumberFormat="1">
      <alignment horizontal="center" readingOrder="0" vertical="center"/>
    </xf>
    <xf borderId="1" fillId="5" fontId="5" numFmtId="49" xfId="0" applyAlignment="1" applyBorder="1" applyFill="1" applyFont="1" applyNumberFormat="1">
      <alignment horizontal="center" readingOrder="0" vertical="center"/>
    </xf>
    <xf borderId="1" fillId="5" fontId="6" numFmtId="49" xfId="0" applyAlignment="1" applyBorder="1" applyFont="1" applyNumberFormat="1">
      <alignment horizontal="center" readingOrder="0" vertical="center"/>
    </xf>
    <xf borderId="7" fillId="4" fontId="3" numFmtId="166" xfId="0" applyAlignment="1" applyBorder="1" applyFont="1" applyNumberFormat="1">
      <alignment horizontal="center" readingOrder="0" vertical="center"/>
    </xf>
    <xf borderId="0" fillId="0" fontId="2" numFmtId="0" xfId="0" applyFont="1"/>
    <xf borderId="1" fillId="6" fontId="5" numFmtId="49" xfId="0" applyAlignment="1" applyBorder="1" applyFill="1" applyFont="1" applyNumberFormat="1">
      <alignment horizontal="center" readingOrder="0" vertical="center"/>
    </xf>
    <xf borderId="1" fillId="6" fontId="6" numFmtId="49" xfId="0" applyAlignment="1" applyBorder="1" applyFont="1" applyNumberFormat="1">
      <alignment horizontal="center" readingOrder="0" vertical="center"/>
    </xf>
    <xf borderId="1" fillId="0" fontId="8" numFmtId="0" xfId="0" applyBorder="1" applyFont="1"/>
    <xf borderId="2" fillId="2" fontId="9" numFmtId="0" xfId="0" applyAlignment="1" applyBorder="1" applyFont="1">
      <alignment horizontal="center" readingOrder="0" vertical="center"/>
    </xf>
    <xf borderId="9" fillId="0" fontId="9" numFmtId="0" xfId="0" applyAlignment="1" applyBorder="1" applyFont="1">
      <alignment horizontal="center" readingOrder="0" vertical="center"/>
    </xf>
    <xf borderId="10" fillId="0" fontId="4" numFmtId="0" xfId="0" applyBorder="1" applyFont="1"/>
    <xf borderId="4" fillId="2" fontId="9" numFmtId="0" xfId="0" applyAlignment="1" applyBorder="1" applyFont="1">
      <alignment horizontal="center" readingOrder="0" vertical="center"/>
    </xf>
    <xf borderId="4" fillId="0" fontId="9" numFmtId="0" xfId="0" applyAlignment="1" applyBorder="1" applyFont="1">
      <alignment horizontal="center" readingOrder="0" vertical="center"/>
    </xf>
    <xf borderId="2" fillId="0" fontId="9" numFmtId="166" xfId="0" applyAlignment="1" applyBorder="1" applyFont="1" applyNumberFormat="1">
      <alignment horizontal="center" readingOrder="0" vertical="center"/>
    </xf>
    <xf borderId="0" fillId="0" fontId="1" numFmtId="0" xfId="0" applyFont="1"/>
    <xf borderId="11" fillId="0" fontId="4" numFmtId="0" xfId="0" applyBorder="1" applyFont="1"/>
    <xf borderId="7" fillId="0" fontId="4" numFmtId="0" xfId="0" applyBorder="1" applyFont="1"/>
    <xf borderId="12" fillId="7" fontId="10" numFmtId="0" xfId="0" applyAlignment="1" applyBorder="1" applyFill="1" applyFont="1">
      <alignment horizontal="center" vertical="center"/>
    </xf>
    <xf borderId="12" fillId="0" fontId="4" numFmtId="0" xfId="0" applyBorder="1" applyFont="1"/>
    <xf borderId="1" fillId="2" fontId="9" numFmtId="0" xfId="0" applyAlignment="1" applyBorder="1" applyFont="1">
      <alignment horizontal="center" readingOrder="0" vertical="center"/>
    </xf>
    <xf borderId="4" fillId="0" fontId="9" numFmtId="0" xfId="0" applyAlignment="1" applyBorder="1" applyFont="1">
      <alignment horizontal="center" vertical="center"/>
    </xf>
    <xf borderId="9" fillId="0" fontId="11" numFmtId="0" xfId="0" applyAlignment="1" applyBorder="1" applyFont="1">
      <alignment horizontal="left" readingOrder="0" vertical="center"/>
    </xf>
    <xf borderId="13" fillId="0" fontId="4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4" fillId="2" fontId="1" numFmtId="0" xfId="0" applyAlignment="1" applyBorder="1" applyFont="1">
      <alignment horizontal="center" readingOrder="0" vertical="center"/>
    </xf>
    <xf borderId="1" fillId="2" fontId="12" numFmtId="0" xfId="0" applyAlignment="1" applyBorder="1" applyFont="1">
      <alignment horizontal="center" readingOrder="0" vertical="center"/>
    </xf>
    <xf borderId="4" fillId="2" fontId="12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left" readingOrder="0" shrinkToFit="0" vertical="center" wrapText="1"/>
    </xf>
    <xf borderId="4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1" fillId="5" fontId="5" numFmtId="49" xfId="0" applyAlignment="1" applyBorder="1" applyFont="1" applyNumberFormat="1">
      <alignment horizontal="center" readingOrder="0" vertical="top"/>
    </xf>
    <xf borderId="2" fillId="6" fontId="5" numFmtId="49" xfId="0" applyAlignment="1" applyBorder="1" applyFont="1" applyNumberFormat="1">
      <alignment horizontal="center" readingOrder="0" vertical="top"/>
    </xf>
    <xf borderId="4" fillId="0" fontId="11" numFmtId="0" xfId="0" applyAlignment="1" applyBorder="1" applyFont="1">
      <alignment horizontal="left" readingOrder="0" vertical="center"/>
    </xf>
    <xf borderId="2" fillId="2" fontId="12" numFmtId="0" xfId="0" applyAlignment="1" applyBorder="1" applyFont="1">
      <alignment horizontal="center" readingOrder="0" vertical="center"/>
    </xf>
    <xf borderId="4" fillId="0" fontId="9" numFmtId="164" xfId="0" applyAlignment="1" applyBorder="1" applyFont="1" applyNumberFormat="1">
      <alignment horizontal="center" readingOrder="0" vertical="center"/>
    </xf>
    <xf borderId="14" fillId="0" fontId="9" numFmtId="0" xfId="0" applyAlignment="1" applyBorder="1" applyFont="1">
      <alignment vertical="center"/>
    </xf>
    <xf borderId="15" fillId="0" fontId="4" numFmtId="0" xfId="0" applyBorder="1" applyFont="1"/>
    <xf borderId="14" fillId="0" fontId="4" numFmtId="0" xfId="0" applyBorder="1" applyFont="1"/>
    <xf borderId="1" fillId="0" fontId="9" numFmtId="164" xfId="0" applyAlignment="1" applyBorder="1" applyFont="1" applyNumberFormat="1">
      <alignment horizontal="center" vertical="center"/>
    </xf>
    <xf borderId="4" fillId="0" fontId="9" numFmtId="164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center" readingOrder="0" shrinkToFit="0" vertical="center" wrapText="1"/>
    </xf>
    <xf borderId="1" fillId="0" fontId="9" numFmtId="165" xfId="0" applyAlignment="1" applyBorder="1" applyFont="1" applyNumberFormat="1">
      <alignment horizontal="center" vertical="center"/>
    </xf>
    <xf borderId="4" fillId="0" fontId="9" numFmtId="165" xfId="0" applyAlignment="1" applyBorder="1" applyFont="1" applyNumberFormat="1">
      <alignment horizontal="center" vertical="center"/>
    </xf>
    <xf borderId="12" fillId="0" fontId="13" numFmtId="0" xfId="0" applyAlignment="1" applyBorder="1" applyFont="1">
      <alignment vertical="bottom"/>
    </xf>
    <xf borderId="0" fillId="0" fontId="13" numFmtId="0" xfId="0" applyAlignment="1" applyFont="1">
      <alignment vertical="bottom"/>
    </xf>
    <xf borderId="11" fillId="8" fontId="13" numFmtId="0" xfId="0" applyAlignment="1" applyBorder="1" applyFill="1" applyFont="1">
      <alignment vertical="bottom"/>
    </xf>
    <xf borderId="7" fillId="8" fontId="13" numFmtId="0" xfId="0" applyAlignment="1" applyBorder="1" applyFont="1">
      <alignment vertical="bottom"/>
    </xf>
    <xf borderId="7" fillId="8" fontId="14" numFmtId="0" xfId="0" applyAlignment="1" applyBorder="1" applyFont="1">
      <alignment horizontal="center" vertical="bottom"/>
    </xf>
    <xf borderId="11" fillId="0" fontId="15" numFmtId="0" xfId="0" applyAlignment="1" applyBorder="1" applyFont="1">
      <alignment shrinkToFit="0" vertical="bottom" wrapText="0"/>
    </xf>
    <xf borderId="7" fillId="0" fontId="13" numFmtId="0" xfId="0" applyAlignment="1" applyBorder="1" applyFont="1">
      <alignment vertical="bottom"/>
    </xf>
    <xf borderId="7" fillId="0" fontId="13" numFmtId="0" xfId="0" applyAlignment="1" applyBorder="1" applyFont="1">
      <alignment horizontal="center" readingOrder="0"/>
    </xf>
    <xf borderId="7" fillId="0" fontId="13" numFmtId="0" xfId="0" applyAlignment="1" applyBorder="1" applyFont="1">
      <alignment readingOrder="0" vertical="bottom"/>
    </xf>
    <xf borderId="0" fillId="0" fontId="13" numFmtId="0" xfId="0" applyAlignment="1" applyFont="1">
      <alignment horizontal="center" vertical="bottom"/>
    </xf>
    <xf borderId="0" fillId="0" fontId="13" numFmtId="14" xfId="0" applyAlignment="1" applyFont="1" applyNumberFormat="1">
      <alignment readingOrder="0" vertical="bottom"/>
    </xf>
    <xf borderId="0" fillId="0" fontId="13" numFmtId="0" xfId="0" applyAlignment="1" applyFont="1">
      <alignment readingOrder="0" vertical="bottom"/>
    </xf>
    <xf borderId="0" fillId="0" fontId="8" numFmtId="0" xfId="0" applyAlignment="1" applyFont="1">
      <alignment readingOrder="0"/>
    </xf>
    <xf borderId="0" fillId="0" fontId="8" numFmtId="167" xfId="0" applyAlignment="1" applyFont="1" applyNumberFormat="1">
      <alignment readingOrder="0"/>
    </xf>
    <xf borderId="7" fillId="0" fontId="3" numFmtId="166" xfId="0" applyAlignment="1" applyBorder="1" applyFont="1" applyNumberFormat="1">
      <alignment horizontal="center" readingOrder="0" vertical="center"/>
    </xf>
    <xf borderId="1" fillId="0" fontId="7" numFmtId="0" xfId="0" applyAlignment="1" applyBorder="1" applyFont="1">
      <alignment readingOrder="0" shrinkToFit="0" vertical="center" wrapText="1"/>
    </xf>
    <xf borderId="8" fillId="2" fontId="2" numFmtId="0" xfId="0" applyAlignment="1" applyBorder="1" applyFont="1">
      <alignment horizontal="center" shrinkToFit="0" vertical="center" wrapText="1"/>
    </xf>
    <xf borderId="12" fillId="0" fontId="13" numFmtId="0" xfId="0" applyAlignment="1" applyBorder="1" applyFont="1">
      <alignment horizontal="center" readingOrder="0" shrinkToFit="0" vertical="center" wrapText="1"/>
    </xf>
    <xf borderId="7" fillId="2" fontId="2" numFmtId="0" xfId="0" applyAlignment="1" applyBorder="1" applyFont="1">
      <alignment horizontal="center" shrinkToFit="0" vertical="center" wrapText="1"/>
    </xf>
    <xf borderId="0" fillId="0" fontId="13" numFmtId="0" xfId="0" applyFont="1"/>
    <xf borderId="7" fillId="2" fontId="2" numFmtId="0" xfId="0" applyAlignment="1" applyBorder="1" applyFont="1">
      <alignment horizontal="center" shrinkToFit="0" vertical="center" wrapText="1"/>
    </xf>
    <xf borderId="12" fillId="0" fontId="13" numFmtId="164" xfId="0" applyAlignment="1" applyBorder="1" applyFont="1" applyNumberFormat="1">
      <alignment horizontal="center" readingOrder="0" shrinkToFit="0" vertical="center" wrapText="1"/>
    </xf>
    <xf borderId="15" fillId="0" fontId="13" numFmtId="0" xfId="0" applyAlignment="1" applyBorder="1" applyFont="1">
      <alignment horizontal="left" readingOrder="0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0" fontId="13" numFmtId="164" xfId="0" applyAlignment="1" applyBorder="1" applyFont="1" applyNumberFormat="1">
      <alignment horizontal="center" shrinkToFit="0" vertical="center" wrapText="1"/>
    </xf>
    <xf borderId="7" fillId="0" fontId="13" numFmtId="164" xfId="0" applyAlignment="1" applyBorder="1" applyFont="1" applyNumberFormat="1">
      <alignment horizontal="center" readingOrder="0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1" fillId="0" fontId="13" numFmtId="165" xfId="0" applyAlignment="1" applyBorder="1" applyFont="1" applyNumberFormat="1">
      <alignment horizontal="center" shrinkToFit="0" vertical="center" wrapText="1"/>
    </xf>
    <xf borderId="1" fillId="0" fontId="13" numFmtId="165" xfId="0" applyAlignment="1" applyBorder="1" applyFont="1" applyNumberFormat="1">
      <alignment horizontal="center" readingOrder="0" shrinkToFit="0" vertical="center" wrapText="1"/>
    </xf>
    <xf borderId="0" fillId="0" fontId="13" numFmtId="0" xfId="0" applyFont="1"/>
    <xf borderId="0" fillId="0" fontId="13" numFmtId="165" xfId="0" applyFont="1" applyNumberFormat="1"/>
    <xf borderId="0" fillId="0" fontId="1" numFmtId="0" xfId="0" applyAlignment="1" applyFont="1">
      <alignment readingOrder="0"/>
    </xf>
    <xf borderId="4" fillId="0" fontId="1" numFmtId="0" xfId="0" applyAlignment="1" applyBorder="1" applyFont="1">
      <alignment readingOrder="0" shrinkToFit="0" vertical="center" wrapText="1"/>
    </xf>
    <xf borderId="14" fillId="0" fontId="9" numFmtId="0" xfId="0" applyAlignment="1" applyBorder="1" applyFont="1">
      <alignment readingOrder="0" shrinkToFit="0" vertical="center" wrapText="1"/>
    </xf>
    <xf borderId="1" fillId="0" fontId="9" numFmtId="164" xfId="0" applyAlignment="1" applyBorder="1" applyFont="1" applyNumberFormat="1">
      <alignment horizontal="center" readingOrder="0" vertical="center"/>
    </xf>
    <xf borderId="1" fillId="0" fontId="9" numFmtId="165" xfId="0" applyAlignment="1" applyBorder="1" applyFont="1" applyNumberFormat="1">
      <alignment horizontal="center" readingOrder="0" vertical="center"/>
    </xf>
    <xf borderId="4" fillId="0" fontId="9" numFmtId="165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1.jpg"/><Relationship Id="rId3" Type="http://schemas.openxmlformats.org/officeDocument/2006/relationships/image" Target="../media/image5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Relationship Id="rId2" Type="http://schemas.openxmlformats.org/officeDocument/2006/relationships/image" Target="../media/image2.jpg"/><Relationship Id="rId3" Type="http://schemas.openxmlformats.org/officeDocument/2006/relationships/image" Target="../media/image4.jpg"/><Relationship Id="rId4" Type="http://schemas.openxmlformats.org/officeDocument/2006/relationships/image" Target="../media/image7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1.jpg"/><Relationship Id="rId3" Type="http://schemas.openxmlformats.org/officeDocument/2006/relationships/image" Target="../media/image5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Relationship Id="rId2" Type="http://schemas.openxmlformats.org/officeDocument/2006/relationships/image" Target="../media/image2.jpg"/><Relationship Id="rId3" Type="http://schemas.openxmlformats.org/officeDocument/2006/relationships/image" Target="../media/image4.jpg"/><Relationship Id="rId4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923925" cy="952500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942975" cy="9525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895350" cy="952500"/>
    <xdr:pic>
      <xdr:nvPicPr>
        <xdr:cNvPr id="0" name="image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438275" cy="952500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923925" cy="9525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</xdr:row>
      <xdr:rowOff>0</xdr:rowOff>
    </xdr:from>
    <xdr:ext cx="923925" cy="952500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266825" cy="952500"/>
    <xdr:pic>
      <xdr:nvPicPr>
        <xdr:cNvPr id="0" name="image7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923925" cy="952500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942975" cy="9525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895350" cy="952500"/>
    <xdr:pic>
      <xdr:nvPicPr>
        <xdr:cNvPr id="0" name="image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0</xdr:row>
      <xdr:rowOff>200025</xdr:rowOff>
    </xdr:from>
    <xdr:ext cx="1123950" cy="390525"/>
    <xdr:sp>
      <xdr:nvSpPr>
        <xdr:cNvPr id="13" name="Shape 1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438275" cy="952500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923925" cy="9525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</xdr:row>
      <xdr:rowOff>0</xdr:rowOff>
    </xdr:from>
    <xdr:ext cx="923925" cy="952500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266825" cy="952500"/>
    <xdr:pic>
      <xdr:nvPicPr>
        <xdr:cNvPr id="0" name="image7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2" t="str">
        <f>IFERROR(__xludf.DUMMYFUNCTION("IMPORTRANGE(""https://docs.google.com/spreadsheets/d/1gkRepGJi8YSf_9GBJuQGTAy9KAk4_wUsZeeKx4jozwg/edit?usp=sharing"",""施設情報!A1"")"),"名称")</f>
        <v>名称</v>
      </c>
      <c r="B1" s="5" t="str">
        <f>IFERROR(__xludf.DUMMYFUNCTION("IMPORTRANGE(""https://docs.google.com/spreadsheets/d/1gkRepGJi8YSf_9GBJuQGTAy9KAk4_wUsZeeKx4jozwg/edit?usp=sharing"",""施設情報!B1"")"),"入力欄")</f>
        <v>入力欄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30.0" customHeight="1">
      <c r="A2" s="15" t="str">
        <f>IFERROR(__xludf.DUMMYFUNCTION("IMPORTRANGE(""https://docs.google.com/spreadsheets/d/1gkRepGJi8YSf_9GBJuQGTAy9KAk4_wUsZeeKx4jozwg/edit?usp=sharing"",""施設情報!A2"")"),"施設名")</f>
        <v>施設名</v>
      </c>
      <c r="B2" s="18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0.0" customHeight="1">
      <c r="A3" s="15" t="str">
        <f>IFERROR(__xludf.DUMMYFUNCTION("IMPORTRANGE(""https://docs.google.com/spreadsheets/d/1gkRepGJi8YSf_9GBJuQGTAy9KAk4_wUsZeeKx4jozwg/edit?usp=sharing"",""施設情報!A3"")"),"住所")</f>
        <v>住所</v>
      </c>
      <c r="B3" s="18" t="s">
        <v>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30.0" customHeight="1">
      <c r="A4" s="15" t="str">
        <f>IFERROR(__xludf.DUMMYFUNCTION("IMPORTRANGE(""https://docs.google.com/spreadsheets/d/1gkRepGJi8YSf_9GBJuQGTAy9KAk4_wUsZeeKx4jozwg/edit?usp=sharing"",""施設情報!A4"")"),"連絡先")</f>
        <v>連絡先</v>
      </c>
      <c r="B4" s="18" t="s">
        <v>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30.0" customHeight="1">
      <c r="A5" s="15" t="str">
        <f>IFERROR(__xludf.DUMMYFUNCTION("IMPORTRANGE(""https://docs.google.com/spreadsheets/d/1gkRepGJi8YSf_9GBJuQGTAy9KAk4_wUsZeeKx4jozwg/edit?usp=sharing"",""施設情報!A5"")"),"電話番号")</f>
        <v>電話番号</v>
      </c>
      <c r="B5" s="18" t="s">
        <v>10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30.0" customHeight="1">
      <c r="A6" s="15" t="str">
        <f>IFERROR(__xludf.DUMMYFUNCTION("IMPORTRANGE(""https://docs.google.com/spreadsheets/d/1gkRepGJi8YSf_9GBJuQGTAy9KAk4_wUsZeeKx4jozwg/edit?usp=sharing"",""施設情報!A6"")"),"更新日")</f>
        <v>更新日</v>
      </c>
      <c r="B6" s="31">
        <v>45650.0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32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32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32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3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32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32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32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3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32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32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32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32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32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32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3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32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32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32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32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32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32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32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32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32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32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32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32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32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32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32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32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32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32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3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32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3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3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3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3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3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32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32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32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32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32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32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32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32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32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32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32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32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32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32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32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32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32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32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32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32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32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32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32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32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32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32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32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32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32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32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32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32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32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32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32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32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32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32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32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32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32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32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32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32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32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32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32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32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32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32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32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32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32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32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32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32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3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32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32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32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32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32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32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32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32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32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32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32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32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32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32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32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32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32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32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32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32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32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32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32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32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32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32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32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32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32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32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32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32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32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32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32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32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32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32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32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32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32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32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32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32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32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32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32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32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32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32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32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32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32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32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32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32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32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32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32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32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32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32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32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32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32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32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32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32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32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32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32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32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32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32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32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32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32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32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32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32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32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32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32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32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32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32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32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32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32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32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32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32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32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32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32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32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32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32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32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32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32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32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32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32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32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32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32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32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32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32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32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32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32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32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32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32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32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32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32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32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32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32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32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32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32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32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32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32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32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32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32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32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32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32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32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32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32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32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32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32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32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32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32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32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32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32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32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32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32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32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32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32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32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32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32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32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32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32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32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32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32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32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32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32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32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32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32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32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32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32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32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32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32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32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32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32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32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32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32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32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32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32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32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32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32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32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32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32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32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32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32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32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32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32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32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32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32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32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32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32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32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32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32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32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32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32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32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32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32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32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32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32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32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32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32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32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32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32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32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32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32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32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32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32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32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32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32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32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32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32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32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32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32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32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32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32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32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32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32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32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32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32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32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32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32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32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32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32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32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32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32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32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32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32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32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32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32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32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32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32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32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32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32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32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32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32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32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32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32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32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32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32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32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32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32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32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32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32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32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32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32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32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32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32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32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32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32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32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32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32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32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32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32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32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32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32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32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32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32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32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32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32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32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32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32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32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32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32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32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32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32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32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32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32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32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32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32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32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32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32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32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32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32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32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32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32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32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32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32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32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32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32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32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32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32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32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32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32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32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32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32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32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32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32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32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32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32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32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32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32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32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32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32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32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32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32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32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32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32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32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32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32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32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32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32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32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32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32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32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32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32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32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32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32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32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32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32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32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32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32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32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32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32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32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32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32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32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32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32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32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32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32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32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32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32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32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32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32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32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32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32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32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32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32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32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32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32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32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32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32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32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32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32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32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32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32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32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32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32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32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32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32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32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32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32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32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32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32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32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32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32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32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32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32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32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32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32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32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32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32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32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32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32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32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32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32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32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32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32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32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32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32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32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32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32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32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32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32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32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32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32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32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32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32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32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32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32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32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32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32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32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32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32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32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32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32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32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32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32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32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32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32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32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32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32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32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32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32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32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32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32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32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32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32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32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32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32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32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32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32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32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32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32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32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32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32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32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32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32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32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32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32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32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32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32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32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32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32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32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32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32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32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32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32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32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32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32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32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32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32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32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32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32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32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32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32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32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32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32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32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32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32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32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32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32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32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32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32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32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32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32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32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32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32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32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32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32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32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32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32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32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32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32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32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32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32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32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32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32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32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32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32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32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32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32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32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32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32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32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32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32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32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32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32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32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32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32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32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32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32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32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32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32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32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32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32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32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32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32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32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32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32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32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32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32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32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32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32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32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32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32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32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32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32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32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32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32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32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32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32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32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32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32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32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32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32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32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32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32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32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32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32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32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32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32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32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32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32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32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32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32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32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32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32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32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32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32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32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32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32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32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32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32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32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32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32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32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32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32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32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32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32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32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32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32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32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32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32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32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32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32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32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32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32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32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32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32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32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32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32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32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32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32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32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32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32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32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32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32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32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32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32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32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32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32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32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32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32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32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32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32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32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32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32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32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32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32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32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32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32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32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32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32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32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32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32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32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32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32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32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32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32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32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32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32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32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32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32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32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32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32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32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32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32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32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32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32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32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32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32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32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32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32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32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32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32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32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32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32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32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32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32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32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32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32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32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32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32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32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32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32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32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32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32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32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32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32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32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32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32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32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32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32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32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32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32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32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32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32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32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32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32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32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32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32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32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32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32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32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32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32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32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32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32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32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32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32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32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32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32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32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32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32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32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32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32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32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32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32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32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32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32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32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32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32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32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32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32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32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32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32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32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32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32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32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32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32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32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32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32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32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32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32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32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32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32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32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32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32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32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32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32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32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32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32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32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32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32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32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32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32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32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32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32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32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32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32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32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32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32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32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32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32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32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32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32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32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32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32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32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32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32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32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32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32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32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32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32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32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32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32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32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32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32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32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32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32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32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32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32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32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32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32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32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32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32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32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>
      <c r="A1001" s="32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4" t="str">
        <f>IFERROR(__xludf.DUMMYFUNCTION("IMPORTRANGE(""https://docs.google.com/spreadsheets/d/1gkRepGJi8YSf_9GBJuQGTAy9KAk4_wUsZeeKx4jozwg/edit?usp=sharing"",""主食!B1"")"),"学会分類")</f>
        <v>学会分類</v>
      </c>
      <c r="C1" s="4" t="str">
        <f>IFERROR(__xludf.DUMMYFUNCTION("IMPORTRANGE(""https://docs.google.com/spreadsheets/d/1gkRepGJi8YSf_9GBJuQGTAy9KAk4_wUsZeeKx4jozwg/edit?usp=sharing"",""主食!C1"")"),"食形態")</f>
        <v>食形態</v>
      </c>
      <c r="D1" s="4" t="str">
        <f>IFERROR(__xludf.DUMMYFUNCTION("IMPORTRANGE(""https://docs.google.com/spreadsheets/d/1gkRepGJi8YSf_9GBJuQGTAy9KAk4_wUsZeeKx4jozwg/edit?usp=sharing"",""主食!D1"")"),"画像")</f>
        <v>画像</v>
      </c>
      <c r="E1" s="4" t="str">
        <f>IFERROR(__xludf.DUMMYFUNCTION("IMPORTRANGE(""https://docs.google.com/spreadsheets/d/1gkRepGJi8YSf_9GBJuQGTAy9KAk4_wUsZeeKx4jozwg/edit?usp=sharing"",""主食!E1"")"),"食種名称")</f>
        <v>食種名称</v>
      </c>
      <c r="F1" s="4" t="str">
        <f>IFERROR(__xludf.DUMMYFUNCTION("IMPORTRANGE(""https://docs.google.com/spreadsheets/d/1gkRepGJi8YSf_9GBJuQGTAy9KAk4_wUsZeeKx4jozwg/edit?usp=sharing"",""主食!F1"")"),"備考")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4" t="str">
        <f>IFERROR(__xludf.DUMMYFUNCTION("IMPORTRANGE(""https://docs.google.com/spreadsheets/d/1gkRepGJi8YSf_9GBJuQGTAy9KAk4_wUsZeeKx4jozwg/edit?usp=sharing"",""主食!A2"")"),"0j")</f>
        <v>0j</v>
      </c>
      <c r="B2" s="17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87" t="str">
        <f>IFERROR(__xludf.DUMMYFUNCTION("IMPORTRANGE(""https://docs.google.com/spreadsheets/d/1gkRepGJi8YSf_9GBJuQGTAy9KAk4_wUsZeeKx4jozwg/edit?usp=sharing"",""主食!C2"")"),"")</f>
        <v/>
      </c>
      <c r="D2" s="21"/>
      <c r="E2" s="22"/>
      <c r="F2" s="2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4" t="str">
        <f>IFERROR(__xludf.DUMMYFUNCTION("IMPORTRANGE(""https://docs.google.com/spreadsheets/d/1gkRepGJi8YSf_9GBJuQGTAy9KAk4_wUsZeeKx4jozwg/edit?usp=sharing"",""主食!A3"")"),"1j")</f>
        <v>1j</v>
      </c>
      <c r="B3" s="17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87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27"/>
      <c r="E3" s="22" t="s">
        <v>7</v>
      </c>
      <c r="F3" s="23" t="s">
        <v>9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29" t="str">
        <f>IFERROR(__xludf.DUMMYFUNCTION("IMPORTRANGE(""https://docs.google.com/spreadsheets/d/1gkRepGJi8YSf_9GBJuQGTAy9KAk4_wUsZeeKx4jozwg/edit?usp=sharing"",""主食!A4"")"),"2-1")</f>
        <v>2-1</v>
      </c>
      <c r="B4" s="30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87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27"/>
      <c r="E4" s="22"/>
      <c r="F4" s="23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29" t="str">
        <f>IFERROR(__xludf.DUMMYFUNCTION("IMPORTRANGE(""https://docs.google.com/spreadsheets/d/1gkRepGJi8YSf_9GBJuQGTAy9KAk4_wUsZeeKx4jozwg/edit?usp=sharing"",""主食!A5"")"),"2-2")</f>
        <v>2-2</v>
      </c>
      <c r="B5" s="30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87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27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29" t="str">
        <f>IFERROR(__xludf.DUMMYFUNCTION("IMPORTRANGE(""https://docs.google.com/spreadsheets/d/1gkRepGJi8YSf_9GBJuQGTAy9KAk4_wUsZeeKx4jozwg/edit?usp=sharing"",""主食!A6"")"),"3")</f>
        <v>3</v>
      </c>
      <c r="B6" s="30" t="str">
        <f>IFERROR(__xludf.DUMMYFUNCTION("IMPORTRANGE(""https://docs.google.com/spreadsheets/d/1gkRepGJi8YSf_9GBJuQGTAy9KAk4_wUsZeeKx4jozwg/edit?usp=sharing"",""主食!B6"")"),"舌でつぶせる")</f>
        <v>舌でつぶせる</v>
      </c>
      <c r="C6" s="87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27"/>
      <c r="E6" s="22" t="s">
        <v>16</v>
      </c>
      <c r="F6" s="23" t="s">
        <v>17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3" t="str">
        <f>IFERROR(__xludf.DUMMYFUNCTION("IMPORTRANGE(""https://docs.google.com/spreadsheets/d/1gkRepGJi8YSf_9GBJuQGTAy9KAk4_wUsZeeKx4jozwg/edit?usp=sharing"",""主食!A7"")"),"4")</f>
        <v>4</v>
      </c>
      <c r="B7" s="3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87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27"/>
      <c r="E7" s="22" t="s">
        <v>20</v>
      </c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3" t="str">
        <f>IFERROR(__xludf.DUMMYFUNCTION("IMPORTRANGE(""https://docs.google.com/spreadsheets/d/1gkRepGJi8YSf_9GBJuQGTAy9KAk4_wUsZeeKx4jozwg/edit?usp=sharing"",""主食!A8"")"),"4")</f>
        <v>4</v>
      </c>
      <c r="B8" s="3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87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27"/>
      <c r="E8" s="22"/>
      <c r="F8" s="23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62.63"/>
  </cols>
  <sheetData>
    <row r="1" ht="30.0" customHeight="1">
      <c r="A1" s="88" t="str">
        <f>'水分とろみ'!A1</f>
        <v>とろみ調整食品</v>
      </c>
      <c r="B1" s="89" t="s">
        <v>0</v>
      </c>
      <c r="C1" s="46"/>
      <c r="D1" s="44"/>
      <c r="E1" s="90" t="str">
        <f>'水分とろみ'!E1</f>
        <v>備考</v>
      </c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ht="30.0" customHeight="1">
      <c r="A2" s="12"/>
      <c r="B2" s="92" t="str">
        <f>'水分とろみ'!B2</f>
        <v>小さじ1杯の量 (g)</v>
      </c>
      <c r="C2" s="93" t="s">
        <v>1</v>
      </c>
      <c r="D2" s="44"/>
      <c r="E2" s="94" t="s">
        <v>3</v>
      </c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ht="30.0" customHeight="1">
      <c r="A3" s="95" t="str">
        <f>'水分とろみ'!A3</f>
        <v>学会分類</v>
      </c>
      <c r="B3" s="92" t="str">
        <f>'水分とろみ'!B3</f>
        <v>薄いとろみ</v>
      </c>
      <c r="C3" s="92" t="str">
        <f>'水分とろみ'!C3</f>
        <v>中間のとろみ</v>
      </c>
      <c r="D3" s="92" t="str">
        <f>'水分とろみ'!D3</f>
        <v>濃いとろみ</v>
      </c>
      <c r="E3" s="65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ht="45.0" customHeight="1">
      <c r="A4" s="95" t="str">
        <f>'水分とろみ'!A4</f>
        <v>使用目安量 (g)
水100mlあたり</v>
      </c>
      <c r="B4" s="96"/>
      <c r="C4" s="96"/>
      <c r="D4" s="97" t="s">
        <v>1</v>
      </c>
      <c r="E4" s="65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ht="45.0" customHeight="1">
      <c r="A5" s="98" t="str">
        <f>'水分とろみ'!A5</f>
        <v>使用目安量
(小さじ)
水100mlあたり</v>
      </c>
      <c r="B5" s="99"/>
      <c r="C5" s="99"/>
      <c r="D5" s="100" t="s">
        <v>11</v>
      </c>
      <c r="E5" s="44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ht="60.0" customHeight="1">
      <c r="A6" s="101"/>
      <c r="B6" s="102"/>
      <c r="C6" s="102"/>
      <c r="D6" s="102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>
      <c r="A174" s="91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>
      <c r="A175" s="91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>
      <c r="A176" s="91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>
      <c r="A177" s="91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>
      <c r="A178" s="91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>
      <c r="A179" s="91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>
      <c r="A180" s="91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>
      <c r="A182" s="91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>
      <c r="A183" s="91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>
      <c r="A184" s="91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>
      <c r="A185" s="91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>
      <c r="A186" s="91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>
      <c r="A187" s="91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>
      <c r="A188" s="91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>
      <c r="A189" s="91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>
      <c r="A191" s="91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>
      <c r="A193" s="91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>
      <c r="A194" s="91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>
      <c r="A195" s="91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>
      <c r="A196" s="91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>
      <c r="A197" s="91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>
      <c r="A200" s="91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>
      <c r="A203" s="91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>
      <c r="A204" s="91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>
      <c r="A209" s="9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>
      <c r="A210" s="9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>
      <c r="A211" s="9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>
      <c r="A212" s="9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>
      <c r="A214" s="9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>
      <c r="A215" s="9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>
      <c r="A216" s="9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>
      <c r="A218" s="9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>
      <c r="A220" s="9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>
      <c r="A221" s="9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>
      <c r="A237" s="9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>
      <c r="A251" s="91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>
      <c r="A252" s="91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>
      <c r="A254" s="91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>
      <c r="A255" s="91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>
      <c r="A256" s="91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>
      <c r="A260" s="91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>
      <c r="A263" s="91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>
      <c r="A264" s="91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>
      <c r="A265" s="91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>
      <c r="A266" s="91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>
      <c r="A267" s="91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>
      <c r="A269" s="91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>
      <c r="A270" s="91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>
      <c r="A272" s="91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>
      <c r="A273" s="91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>
      <c r="A274" s="91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>
      <c r="A275" s="91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>
      <c r="A276" s="91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>
      <c r="A277" s="91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>
      <c r="A281" s="91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>
      <c r="A282" s="9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>
      <c r="A283" s="91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>
      <c r="A284" s="9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>
      <c r="A285" s="91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>
      <c r="A286" s="9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>
      <c r="A287" s="91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>
      <c r="A288" s="9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>
      <c r="A290" s="9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>
      <c r="A291" s="91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>
      <c r="A292" s="91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>
      <c r="A293" s="91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>
      <c r="A294" s="91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>
      <c r="A295" s="91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>
      <c r="A296" s="91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>
      <c r="A299" s="91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>
      <c r="A300" s="91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>
      <c r="A303" s="91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>
      <c r="A304" s="91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>
      <c r="A305" s="91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>
      <c r="A306" s="91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>
      <c r="A308" s="91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>
      <c r="A312" s="91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>
      <c r="A313" s="91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>
      <c r="A317" s="91"/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>
      <c r="A318" s="91"/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>
      <c r="A319" s="91"/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>
      <c r="A320" s="9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>
      <c r="A322" s="9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>
      <c r="A323" s="9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>
      <c r="A324" s="9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>
      <c r="A326" s="9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>
      <c r="A327" s="9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>
      <c r="A328" s="9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>
      <c r="A329" s="9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>
      <c r="A330" s="9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>
      <c r="A331" s="9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>
      <c r="A332" s="9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>
      <c r="A333" s="9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>
      <c r="A335" s="91"/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>
      <c r="A336" s="91"/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>
      <c r="A337" s="91"/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>
      <c r="A338" s="91"/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>
      <c r="A339" s="91"/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>
      <c r="A340" s="91"/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>
      <c r="A341" s="91"/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>
      <c r="A342" s="91"/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>
      <c r="A344" s="91"/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>
      <c r="A345" s="91"/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>
      <c r="A346" s="91"/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>
      <c r="A347" s="91"/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>
      <c r="A350" s="91"/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>
      <c r="A351" s="91"/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>
      <c r="A353" s="91"/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>
      <c r="A354" s="91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>
      <c r="A356" s="91"/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>
      <c r="A358" s="91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>
      <c r="A360" s="91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>
      <c r="A364" s="91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>
      <c r="A365" s="91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>
      <c r="A366" s="91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>
      <c r="A367" s="91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>
      <c r="A368" s="91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>
      <c r="A369" s="91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>
      <c r="A371" s="91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>
      <c r="A372" s="91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>
      <c r="A373" s="91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>
      <c r="A375" s="91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>
      <c r="A376" s="91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>
      <c r="A377" s="91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>
      <c r="A378" s="91"/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>
      <c r="A380" s="91"/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>
      <c r="A381" s="91"/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>
      <c r="A382" s="91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>
      <c r="A383" s="91"/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>
      <c r="A384" s="91"/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>
      <c r="A385" s="91"/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>
      <c r="A386" s="91"/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>
      <c r="A387" s="91"/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>
      <c r="A389" s="91"/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>
      <c r="A390" s="91"/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>
      <c r="A391" s="91"/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>
      <c r="A392" s="91"/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>
      <c r="A393" s="91"/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>
      <c r="A394" s="91"/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>
      <c r="A395" s="91"/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>
      <c r="A396" s="91"/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>
      <c r="A399" s="91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>
      <c r="A400" s="91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>
      <c r="A402" s="91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>
      <c r="A403" s="91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>
      <c r="A404" s="91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>
      <c r="A405" s="91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>
      <c r="A407" s="91"/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>
      <c r="A408" s="91"/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>
      <c r="A409" s="91"/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>
      <c r="A410" s="91"/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>
      <c r="A411" s="91"/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>
      <c r="A412" s="91"/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>
      <c r="A416" s="91"/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>
      <c r="A417" s="91"/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>
      <c r="A418" s="91"/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>
      <c r="A419" s="91"/>
      <c r="B419" s="91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>
      <c r="A420" s="91"/>
      <c r="B420" s="91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>
      <c r="A421" s="91"/>
      <c r="B421" s="91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>
      <c r="A422" s="91"/>
      <c r="B422" s="91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>
      <c r="A423" s="91"/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>
      <c r="A424" s="91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>
      <c r="A425" s="91"/>
      <c r="B425" s="91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>
      <c r="A426" s="91"/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>
      <c r="A427" s="91"/>
      <c r="B427" s="91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>
      <c r="A428" s="91"/>
      <c r="B428" s="91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>
      <c r="A429" s="91"/>
      <c r="B429" s="91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>
      <c r="A430" s="91"/>
      <c r="B430" s="91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>
      <c r="A431" s="91"/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>
      <c r="A432" s="91"/>
      <c r="B432" s="91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>
      <c r="A433" s="91"/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>
      <c r="A434" s="91"/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>
      <c r="A435" s="91"/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>
      <c r="A436" s="91"/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>
      <c r="A437" s="91"/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>
      <c r="A438" s="91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>
      <c r="A440" s="91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>
      <c r="A441" s="91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>
      <c r="A442" s="91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>
      <c r="A443" s="91"/>
      <c r="B443" s="91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>
      <c r="A444" s="91"/>
      <c r="B444" s="91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>
      <c r="A445" s="91"/>
      <c r="B445" s="91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>
      <c r="A446" s="91"/>
      <c r="B446" s="91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>
      <c r="A447" s="91"/>
      <c r="B447" s="91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>
      <c r="A448" s="91"/>
      <c r="B448" s="91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>
      <c r="A449" s="91"/>
      <c r="B449" s="91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>
      <c r="A450" s="91"/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>
      <c r="A451" s="91"/>
      <c r="B451" s="91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>
      <c r="A452" s="91"/>
      <c r="B452" s="91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>
      <c r="A453" s="91"/>
      <c r="B453" s="91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>
      <c r="A454" s="91"/>
      <c r="B454" s="91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>
      <c r="A455" s="91"/>
      <c r="B455" s="91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>
      <c r="A456" s="91"/>
      <c r="B456" s="91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>
      <c r="A457" s="91"/>
      <c r="B457" s="91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>
      <c r="A458" s="91"/>
      <c r="B458" s="91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>
      <c r="A459" s="91"/>
      <c r="B459" s="91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>
      <c r="A460" s="91"/>
      <c r="B460" s="91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>
      <c r="A461" s="91"/>
      <c r="B461" s="91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>
      <c r="A462" s="91"/>
      <c r="B462" s="91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>
      <c r="A463" s="91"/>
      <c r="B463" s="91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>
      <c r="A464" s="91"/>
      <c r="B464" s="91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>
      <c r="A468" s="91"/>
      <c r="B468" s="91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>
      <c r="A469" s="91"/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>
      <c r="A470" s="91"/>
      <c r="B470" s="91"/>
      <c r="C470" s="91"/>
      <c r="D470" s="91"/>
      <c r="E470" s="91"/>
      <c r="F470" s="91"/>
      <c r="G470" s="91"/>
      <c r="H470" s="91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>
      <c r="A471" s="91"/>
      <c r="B471" s="91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>
      <c r="A472" s="91"/>
      <c r="B472" s="91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>
      <c r="A473" s="91"/>
      <c r="B473" s="91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>
      <c r="A474" s="91"/>
      <c r="B474" s="91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>
      <c r="A475" s="91"/>
      <c r="B475" s="91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>
      <c r="A476" s="91"/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>
      <c r="A477" s="91"/>
      <c r="B477" s="91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>
      <c r="A478" s="91"/>
      <c r="B478" s="91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>
      <c r="A479" s="91"/>
      <c r="B479" s="91"/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>
      <c r="A480" s="91"/>
      <c r="B480" s="91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>
      <c r="A481" s="91"/>
      <c r="B481" s="91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>
      <c r="A482" s="91"/>
      <c r="B482" s="91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>
      <c r="A483" s="91"/>
      <c r="B483" s="91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>
      <c r="A484" s="91"/>
      <c r="B484" s="91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>
      <c r="A485" s="91"/>
      <c r="B485" s="91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>
      <c r="A486" s="91"/>
      <c r="B486" s="91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>
      <c r="A487" s="91"/>
      <c r="B487" s="91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>
      <c r="A488" s="91"/>
      <c r="B488" s="91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>
      <c r="A489" s="91"/>
      <c r="B489" s="91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>
      <c r="A490" s="91"/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>
      <c r="A491" s="91"/>
      <c r="B491" s="91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>
      <c r="A492" s="91"/>
      <c r="B492" s="91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>
      <c r="A493" s="91"/>
      <c r="B493" s="91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>
      <c r="A494" s="91"/>
      <c r="B494" s="91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>
      <c r="A495" s="91"/>
      <c r="B495" s="91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>
      <c r="A496" s="91"/>
      <c r="B496" s="91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>
      <c r="A497" s="91"/>
      <c r="B497" s="91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>
      <c r="A498" s="91"/>
      <c r="B498" s="91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>
      <c r="A499" s="91"/>
      <c r="B499" s="91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>
      <c r="A500" s="91"/>
      <c r="B500" s="91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>
      <c r="A501" s="91"/>
      <c r="B501" s="91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>
      <c r="A512" s="91"/>
      <c r="B512" s="91"/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>
      <c r="A513" s="91"/>
      <c r="B513" s="91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>
      <c r="A514" s="91"/>
      <c r="B514" s="91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>
      <c r="A515" s="91"/>
      <c r="B515" s="91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>
      <c r="A516" s="91"/>
      <c r="B516" s="91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>
      <c r="A520" s="91"/>
      <c r="B520" s="91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>
      <c r="A521" s="91"/>
      <c r="B521" s="91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>
      <c r="A522" s="91"/>
      <c r="B522" s="91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>
      <c r="A523" s="91"/>
      <c r="B523" s="91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>
      <c r="A524" s="91"/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>
      <c r="A525" s="91"/>
      <c r="B525" s="91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>
      <c r="A526" s="91"/>
      <c r="B526" s="91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>
      <c r="A527" s="91"/>
      <c r="B527" s="91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>
      <c r="A528" s="91"/>
      <c r="B528" s="91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>
      <c r="A529" s="91"/>
      <c r="B529" s="91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>
      <c r="A530" s="91"/>
      <c r="B530" s="91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>
      <c r="A531" s="91"/>
      <c r="B531" s="91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>
      <c r="A532" s="91"/>
      <c r="B532" s="91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>
      <c r="A533" s="91"/>
      <c r="B533" s="91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>
      <c r="A534" s="91"/>
      <c r="B534" s="91"/>
      <c r="C534" s="91"/>
      <c r="D534" s="91"/>
      <c r="E534" s="91"/>
      <c r="F534" s="91"/>
      <c r="G534" s="91"/>
      <c r="H534" s="91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>
      <c r="A535" s="91"/>
      <c r="B535" s="91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>
      <c r="A536" s="91"/>
      <c r="B536" s="91"/>
      <c r="C536" s="91"/>
      <c r="D536" s="91"/>
      <c r="E536" s="91"/>
      <c r="F536" s="91"/>
      <c r="G536" s="91"/>
      <c r="H536" s="91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>
      <c r="A537" s="91"/>
      <c r="B537" s="91"/>
      <c r="C537" s="91"/>
      <c r="D537" s="91"/>
      <c r="E537" s="91"/>
      <c r="F537" s="91"/>
      <c r="G537" s="91"/>
      <c r="H537" s="91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>
      <c r="A538" s="91"/>
      <c r="B538" s="91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>
      <c r="A539" s="91"/>
      <c r="B539" s="91"/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>
      <c r="A540" s="91"/>
      <c r="B540" s="91"/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>
      <c r="A541" s="91"/>
      <c r="B541" s="91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>
      <c r="A542" s="91"/>
      <c r="B542" s="91"/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>
      <c r="A543" s="91"/>
      <c r="B543" s="91"/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>
      <c r="A544" s="91"/>
      <c r="B544" s="91"/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>
      <c r="A545" s="91"/>
      <c r="B545" s="91"/>
      <c r="C545" s="91"/>
      <c r="D545" s="91"/>
      <c r="E545" s="91"/>
      <c r="F545" s="91"/>
      <c r="G545" s="91"/>
      <c r="H545" s="91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>
      <c r="A546" s="91"/>
      <c r="B546" s="91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>
      <c r="A547" s="91"/>
      <c r="B547" s="91"/>
      <c r="C547" s="91"/>
      <c r="D547" s="91"/>
      <c r="E547" s="91"/>
      <c r="F547" s="91"/>
      <c r="G547" s="91"/>
      <c r="H547" s="91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>
      <c r="A548" s="91"/>
      <c r="B548" s="91"/>
      <c r="C548" s="91"/>
      <c r="D548" s="91"/>
      <c r="E548" s="91"/>
      <c r="F548" s="91"/>
      <c r="G548" s="91"/>
      <c r="H548" s="91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>
      <c r="A549" s="91"/>
      <c r="B549" s="91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>
      <c r="A550" s="91"/>
      <c r="B550" s="91"/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>
      <c r="A551" s="91"/>
      <c r="B551" s="91"/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>
      <c r="A552" s="91"/>
      <c r="B552" s="91"/>
      <c r="C552" s="91"/>
      <c r="D552" s="91"/>
      <c r="E552" s="91"/>
      <c r="F552" s="91"/>
      <c r="G552" s="91"/>
      <c r="H552" s="91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>
      <c r="A553" s="91"/>
      <c r="B553" s="91"/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>
      <c r="A554" s="91"/>
      <c r="B554" s="91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>
      <c r="A555" s="91"/>
      <c r="B555" s="91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>
      <c r="A556" s="91"/>
      <c r="B556" s="91"/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>
      <c r="A557" s="91"/>
      <c r="B557" s="91"/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>
      <c r="A558" s="91"/>
      <c r="B558" s="91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>
      <c r="A559" s="91"/>
      <c r="B559" s="91"/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>
      <c r="A560" s="91"/>
      <c r="B560" s="91"/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>
      <c r="A561" s="91"/>
      <c r="B561" s="91"/>
      <c r="C561" s="91"/>
      <c r="D561" s="91"/>
      <c r="E561" s="91"/>
      <c r="F561" s="91"/>
      <c r="G561" s="91"/>
      <c r="H561" s="91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>
      <c r="A562" s="91"/>
      <c r="B562" s="91"/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>
      <c r="A563" s="91"/>
      <c r="B563" s="91"/>
      <c r="C563" s="91"/>
      <c r="D563" s="91"/>
      <c r="E563" s="91"/>
      <c r="F563" s="91"/>
      <c r="G563" s="91"/>
      <c r="H563" s="91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>
      <c r="A564" s="91"/>
      <c r="B564" s="91"/>
      <c r="C564" s="91"/>
      <c r="D564" s="91"/>
      <c r="E564" s="91"/>
      <c r="F564" s="91"/>
      <c r="G564" s="91"/>
      <c r="H564" s="91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>
      <c r="A565" s="91"/>
      <c r="B565" s="91"/>
      <c r="C565" s="91"/>
      <c r="D565" s="91"/>
      <c r="E565" s="91"/>
      <c r="F565" s="91"/>
      <c r="G565" s="91"/>
      <c r="H565" s="91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>
      <c r="A566" s="91"/>
      <c r="B566" s="91"/>
      <c r="C566" s="91"/>
      <c r="D566" s="91"/>
      <c r="E566" s="91"/>
      <c r="F566" s="91"/>
      <c r="G566" s="91"/>
      <c r="H566" s="91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>
      <c r="A567" s="91"/>
      <c r="B567" s="91"/>
      <c r="C567" s="91"/>
      <c r="D567" s="91"/>
      <c r="E567" s="91"/>
      <c r="F567" s="91"/>
      <c r="G567" s="91"/>
      <c r="H567" s="91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>
      <c r="A568" s="91"/>
      <c r="B568" s="91"/>
      <c r="C568" s="91"/>
      <c r="D568" s="91"/>
      <c r="E568" s="91"/>
      <c r="F568" s="91"/>
      <c r="G568" s="91"/>
      <c r="H568" s="91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>
      <c r="A572" s="91"/>
      <c r="B572" s="91"/>
      <c r="C572" s="91"/>
      <c r="D572" s="91"/>
      <c r="E572" s="91"/>
      <c r="F572" s="91"/>
      <c r="G572" s="91"/>
      <c r="H572" s="91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>
      <c r="A573" s="91"/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>
      <c r="A574" s="91"/>
      <c r="B574" s="91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>
      <c r="A575" s="91"/>
      <c r="B575" s="91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>
      <c r="A576" s="91"/>
      <c r="B576" s="91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>
      <c r="A577" s="91"/>
      <c r="B577" s="91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>
      <c r="A578" s="91"/>
      <c r="B578" s="91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>
      <c r="A579" s="91"/>
      <c r="B579" s="91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>
      <c r="A580" s="91"/>
      <c r="B580" s="91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>
      <c r="A581" s="91"/>
      <c r="B581" s="91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>
      <c r="A582" s="91"/>
      <c r="B582" s="91"/>
      <c r="C582" s="91"/>
      <c r="D582" s="91"/>
      <c r="E582" s="91"/>
      <c r="F582" s="91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>
      <c r="A583" s="91"/>
      <c r="B583" s="91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>
      <c r="A584" s="91"/>
      <c r="B584" s="91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>
      <c r="A585" s="91"/>
      <c r="B585" s="91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>
      <c r="A586" s="91"/>
      <c r="B586" s="91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>
      <c r="A587" s="91"/>
      <c r="B587" s="91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>
      <c r="A588" s="91"/>
      <c r="B588" s="91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>
      <c r="A589" s="91"/>
      <c r="B589" s="91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>
      <c r="A590" s="91"/>
      <c r="B590" s="91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>
      <c r="A591" s="91"/>
      <c r="B591" s="91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>
      <c r="A592" s="91"/>
      <c r="B592" s="91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>
      <c r="A593" s="91"/>
      <c r="B593" s="91"/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>
      <c r="A594" s="91"/>
      <c r="B594" s="91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>
      <c r="A595" s="91"/>
      <c r="B595" s="91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>
      <c r="A596" s="91"/>
      <c r="B596" s="91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>
      <c r="A597" s="91"/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>
      <c r="A598" s="91"/>
      <c r="B598" s="91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>
      <c r="A599" s="91"/>
      <c r="B599" s="91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>
      <c r="A600" s="91"/>
      <c r="B600" s="91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>
      <c r="A601" s="91"/>
      <c r="B601" s="91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>
      <c r="A602" s="91"/>
      <c r="B602" s="91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>
      <c r="A603" s="91"/>
      <c r="B603" s="91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>
      <c r="A604" s="91"/>
      <c r="B604" s="91"/>
      <c r="C604" s="91"/>
      <c r="D604" s="91"/>
      <c r="E604" s="91"/>
      <c r="F604" s="91"/>
      <c r="G604" s="91"/>
      <c r="H604" s="91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>
      <c r="A605" s="91"/>
      <c r="B605" s="91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>
      <c r="A606" s="91"/>
      <c r="B606" s="91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>
      <c r="A607" s="91"/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>
      <c r="A608" s="91"/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>
      <c r="A609" s="91"/>
      <c r="B609" s="91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>
      <c r="A610" s="91"/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>
      <c r="A611" s="91"/>
      <c r="B611" s="91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>
      <c r="A612" s="91"/>
      <c r="B612" s="91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>
      <c r="A613" s="91"/>
      <c r="B613" s="91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>
      <c r="A614" s="91"/>
      <c r="B614" s="91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>
      <c r="A615" s="91"/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>
      <c r="A616" s="91"/>
      <c r="B616" s="91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>
      <c r="A617" s="91"/>
      <c r="B617" s="91"/>
      <c r="C617" s="91"/>
      <c r="D617" s="91"/>
      <c r="E617" s="91"/>
      <c r="F617" s="91"/>
      <c r="G617" s="91"/>
      <c r="H617" s="91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>
      <c r="A618" s="91"/>
      <c r="B618" s="91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>
      <c r="A619" s="91"/>
      <c r="B619" s="91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>
      <c r="A620" s="91"/>
      <c r="B620" s="91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>
      <c r="A624" s="91"/>
      <c r="B624" s="91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>
      <c r="A625" s="91"/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>
      <c r="A626" s="91"/>
      <c r="B626" s="91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>
      <c r="A627" s="91"/>
      <c r="B627" s="91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>
      <c r="A628" s="91"/>
      <c r="B628" s="91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>
      <c r="A629" s="91"/>
      <c r="B629" s="91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>
      <c r="A630" s="91"/>
      <c r="B630" s="91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>
      <c r="A631" s="91"/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>
      <c r="A632" s="91"/>
      <c r="B632" s="91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>
      <c r="A633" s="91"/>
      <c r="B633" s="91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>
      <c r="A634" s="91"/>
      <c r="B634" s="91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>
      <c r="A635" s="91"/>
      <c r="B635" s="91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>
      <c r="A636" s="91"/>
      <c r="B636" s="91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>
      <c r="A637" s="91"/>
      <c r="B637" s="91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>
      <c r="A638" s="91"/>
      <c r="B638" s="91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>
      <c r="A639" s="91"/>
      <c r="B639" s="91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>
      <c r="A640" s="91"/>
      <c r="B640" s="91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>
      <c r="A641" s="91"/>
      <c r="B641" s="91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>
      <c r="A642" s="91"/>
      <c r="B642" s="91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>
      <c r="A643" s="91"/>
      <c r="B643" s="91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>
      <c r="A644" s="91"/>
      <c r="B644" s="91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>
      <c r="A645" s="91"/>
      <c r="B645" s="91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>
      <c r="A646" s="91"/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>
      <c r="A647" s="91"/>
      <c r="B647" s="91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>
      <c r="A648" s="91"/>
      <c r="B648" s="91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>
      <c r="A649" s="91"/>
      <c r="B649" s="91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>
      <c r="A650" s="91"/>
      <c r="B650" s="91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>
      <c r="A651" s="91"/>
      <c r="B651" s="91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>
      <c r="A652" s="91"/>
      <c r="B652" s="91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>
      <c r="A653" s="91"/>
      <c r="B653" s="91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>
      <c r="A654" s="91"/>
      <c r="B654" s="91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>
      <c r="A655" s="91"/>
      <c r="B655" s="91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>
      <c r="A656" s="91"/>
      <c r="B656" s="91"/>
      <c r="C656" s="91"/>
      <c r="D656" s="91"/>
      <c r="E656" s="91"/>
      <c r="F656" s="91"/>
      <c r="G656" s="91"/>
      <c r="H656" s="91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>
      <c r="A657" s="91"/>
      <c r="B657" s="91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>
      <c r="A658" s="91"/>
      <c r="B658" s="91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>
      <c r="A659" s="91"/>
      <c r="B659" s="91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>
      <c r="A660" s="91"/>
      <c r="B660" s="91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>
      <c r="A661" s="91"/>
      <c r="B661" s="91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>
      <c r="A662" s="91"/>
      <c r="B662" s="91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>
      <c r="A663" s="91"/>
      <c r="B663" s="91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>
      <c r="A664" s="91"/>
      <c r="B664" s="91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>
      <c r="A665" s="91"/>
      <c r="B665" s="91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>
      <c r="A666" s="91"/>
      <c r="B666" s="91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>
      <c r="A667" s="91"/>
      <c r="B667" s="91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>
      <c r="A668" s="91"/>
      <c r="B668" s="91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>
      <c r="A669" s="91"/>
      <c r="B669" s="91"/>
      <c r="C669" s="91"/>
      <c r="D669" s="91"/>
      <c r="E669" s="91"/>
      <c r="F669" s="91"/>
      <c r="G669" s="91"/>
      <c r="H669" s="91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>
      <c r="A670" s="91"/>
      <c r="B670" s="91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>
      <c r="A671" s="91"/>
      <c r="B671" s="91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>
      <c r="A672" s="91"/>
      <c r="B672" s="91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>
      <c r="A676" s="91"/>
      <c r="B676" s="91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>
      <c r="A677" s="91"/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>
      <c r="A678" s="91"/>
      <c r="B678" s="91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>
      <c r="A679" s="91"/>
      <c r="B679" s="91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>
      <c r="A680" s="91"/>
      <c r="B680" s="91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>
      <c r="A681" s="91"/>
      <c r="B681" s="91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>
      <c r="A682" s="91"/>
      <c r="B682" s="91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>
      <c r="A683" s="91"/>
      <c r="B683" s="91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>
      <c r="A684" s="91"/>
      <c r="B684" s="91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>
      <c r="A685" s="91"/>
      <c r="B685" s="91"/>
      <c r="C685" s="91"/>
      <c r="D685" s="91"/>
      <c r="E685" s="91"/>
      <c r="F685" s="91"/>
      <c r="G685" s="91"/>
      <c r="H685" s="91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>
      <c r="A686" s="91"/>
      <c r="B686" s="91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>
      <c r="A687" s="91"/>
      <c r="B687" s="91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>
      <c r="A688" s="91"/>
      <c r="B688" s="91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>
      <c r="A689" s="91"/>
      <c r="B689" s="91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>
      <c r="A690" s="91"/>
      <c r="B690" s="91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>
      <c r="A691" s="91"/>
      <c r="B691" s="91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>
      <c r="A692" s="91"/>
      <c r="B692" s="91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>
      <c r="A693" s="91"/>
      <c r="B693" s="91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>
      <c r="A694" s="91"/>
      <c r="B694" s="91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>
      <c r="A695" s="91"/>
      <c r="B695" s="91"/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>
      <c r="A696" s="91"/>
      <c r="B696" s="91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>
      <c r="A697" s="91"/>
      <c r="B697" s="91"/>
      <c r="C697" s="91"/>
      <c r="D697" s="91"/>
      <c r="E697" s="91"/>
      <c r="F697" s="91"/>
      <c r="G697" s="91"/>
      <c r="H697" s="91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>
      <c r="A698" s="91"/>
      <c r="B698" s="91"/>
      <c r="C698" s="91"/>
      <c r="D698" s="91"/>
      <c r="E698" s="91"/>
      <c r="F698" s="91"/>
      <c r="G698" s="91"/>
      <c r="H698" s="91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>
      <c r="A699" s="91"/>
      <c r="B699" s="91"/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>
      <c r="A700" s="91"/>
      <c r="B700" s="91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>
      <c r="A701" s="91"/>
      <c r="B701" s="91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>
      <c r="A702" s="91"/>
      <c r="B702" s="91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>
      <c r="A703" s="91"/>
      <c r="B703" s="91"/>
      <c r="C703" s="91"/>
      <c r="D703" s="91"/>
      <c r="E703" s="91"/>
      <c r="F703" s="91"/>
      <c r="G703" s="91"/>
      <c r="H703" s="91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>
      <c r="A704" s="91"/>
      <c r="B704" s="91"/>
      <c r="C704" s="91"/>
      <c r="D704" s="91"/>
      <c r="E704" s="91"/>
      <c r="F704" s="91"/>
      <c r="G704" s="91"/>
      <c r="H704" s="91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>
      <c r="A705" s="91"/>
      <c r="B705" s="91"/>
      <c r="C705" s="91"/>
      <c r="D705" s="91"/>
      <c r="E705" s="91"/>
      <c r="F705" s="91"/>
      <c r="G705" s="91"/>
      <c r="H705" s="91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>
      <c r="A706" s="91"/>
      <c r="B706" s="91"/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>
      <c r="A707" s="91"/>
      <c r="B707" s="91"/>
      <c r="C707" s="91"/>
      <c r="D707" s="91"/>
      <c r="E707" s="91"/>
      <c r="F707" s="91"/>
      <c r="G707" s="91"/>
      <c r="H707" s="91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>
      <c r="A708" s="91"/>
      <c r="B708" s="91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>
      <c r="A709" s="91"/>
      <c r="B709" s="91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>
      <c r="A710" s="91"/>
      <c r="B710" s="91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>
      <c r="A711" s="91"/>
      <c r="B711" s="91"/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>
      <c r="A712" s="91"/>
      <c r="B712" s="91"/>
      <c r="C712" s="91"/>
      <c r="D712" s="91"/>
      <c r="E712" s="91"/>
      <c r="F712" s="91"/>
      <c r="G712" s="91"/>
      <c r="H712" s="91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>
      <c r="A713" s="91"/>
      <c r="B713" s="91"/>
      <c r="C713" s="91"/>
      <c r="D713" s="91"/>
      <c r="E713" s="91"/>
      <c r="F713" s="91"/>
      <c r="G713" s="91"/>
      <c r="H713" s="91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>
      <c r="A714" s="91"/>
      <c r="B714" s="91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>
      <c r="A715" s="91"/>
      <c r="B715" s="91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>
      <c r="A716" s="91"/>
      <c r="B716" s="91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>
      <c r="A717" s="91"/>
      <c r="B717" s="91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>
      <c r="A718" s="91"/>
      <c r="B718" s="91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>
      <c r="A719" s="91"/>
      <c r="B719" s="91"/>
      <c r="C719" s="91"/>
      <c r="D719" s="91"/>
      <c r="E719" s="91"/>
      <c r="F719" s="91"/>
      <c r="G719" s="91"/>
      <c r="H719" s="91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>
      <c r="A720" s="91"/>
      <c r="B720" s="91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>
      <c r="A721" s="91"/>
      <c r="B721" s="91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>
      <c r="A722" s="91"/>
      <c r="B722" s="91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>
      <c r="A723" s="91"/>
      <c r="B723" s="91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>
      <c r="A724" s="91"/>
      <c r="B724" s="91"/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>
      <c r="A728" s="91"/>
      <c r="B728" s="91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>
      <c r="A729" s="91"/>
      <c r="B729" s="91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>
      <c r="A730" s="91"/>
      <c r="B730" s="91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>
      <c r="A731" s="91"/>
      <c r="B731" s="91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>
      <c r="A732" s="91"/>
      <c r="B732" s="91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>
      <c r="A733" s="91"/>
      <c r="B733" s="91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>
      <c r="A734" s="91"/>
      <c r="B734" s="91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>
      <c r="A735" s="91"/>
      <c r="B735" s="91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>
      <c r="A736" s="91"/>
      <c r="B736" s="91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>
      <c r="A737" s="91"/>
      <c r="B737" s="91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>
      <c r="A738" s="91"/>
      <c r="B738" s="91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>
      <c r="A739" s="91"/>
      <c r="B739" s="91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>
      <c r="A740" s="91"/>
      <c r="B740" s="91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>
      <c r="A741" s="91"/>
      <c r="B741" s="91"/>
      <c r="C741" s="91"/>
      <c r="D741" s="91"/>
      <c r="E741" s="91"/>
      <c r="F741" s="91"/>
      <c r="G741" s="91"/>
      <c r="H741" s="91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>
      <c r="A742" s="91"/>
      <c r="B742" s="91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>
      <c r="A743" s="91"/>
      <c r="B743" s="91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>
      <c r="A744" s="91"/>
      <c r="B744" s="91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>
      <c r="A745" s="91"/>
      <c r="B745" s="91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>
      <c r="A746" s="91"/>
      <c r="B746" s="91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>
      <c r="A747" s="91"/>
      <c r="B747" s="91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>
      <c r="A748" s="91"/>
      <c r="B748" s="91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>
      <c r="A749" s="91"/>
      <c r="B749" s="91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>
      <c r="A750" s="91"/>
      <c r="B750" s="91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>
      <c r="A751" s="91"/>
      <c r="B751" s="91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>
      <c r="A752" s="91"/>
      <c r="B752" s="91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>
      <c r="A753" s="91"/>
      <c r="B753" s="91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>
      <c r="A754" s="91"/>
      <c r="B754" s="91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>
      <c r="A755" s="91"/>
      <c r="B755" s="91"/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>
      <c r="A756" s="91"/>
      <c r="B756" s="91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>
      <c r="A757" s="91"/>
      <c r="B757" s="91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>
      <c r="A758" s="91"/>
      <c r="B758" s="91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>
      <c r="A759" s="91"/>
      <c r="B759" s="91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>
      <c r="A760" s="91"/>
      <c r="B760" s="91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>
      <c r="A761" s="91"/>
      <c r="B761" s="91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>
      <c r="A762" s="91"/>
      <c r="B762" s="91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>
      <c r="A763" s="91"/>
      <c r="B763" s="91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>
      <c r="A764" s="91"/>
      <c r="B764" s="91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>
      <c r="A765" s="91"/>
      <c r="B765" s="91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>
      <c r="A766" s="91"/>
      <c r="B766" s="91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>
      <c r="A767" s="91"/>
      <c r="B767" s="91"/>
      <c r="C767" s="91"/>
      <c r="D767" s="91"/>
      <c r="E767" s="91"/>
      <c r="F767" s="91"/>
      <c r="G767" s="91"/>
      <c r="H767" s="91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>
      <c r="A768" s="91"/>
      <c r="B768" s="91"/>
      <c r="C768" s="91"/>
      <c r="D768" s="91"/>
      <c r="E768" s="91"/>
      <c r="F768" s="91"/>
      <c r="G768" s="91"/>
      <c r="H768" s="91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>
      <c r="A769" s="91"/>
      <c r="B769" s="91"/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>
      <c r="A770" s="91"/>
      <c r="B770" s="91"/>
      <c r="C770" s="91"/>
      <c r="D770" s="91"/>
      <c r="E770" s="91"/>
      <c r="F770" s="91"/>
      <c r="G770" s="91"/>
      <c r="H770" s="91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>
      <c r="A771" s="91"/>
      <c r="B771" s="91"/>
      <c r="C771" s="91"/>
      <c r="D771" s="91"/>
      <c r="E771" s="91"/>
      <c r="F771" s="91"/>
      <c r="G771" s="91"/>
      <c r="H771" s="91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>
      <c r="A772" s="91"/>
      <c r="B772" s="91"/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>
      <c r="A773" s="91"/>
      <c r="B773" s="91"/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>
      <c r="A774" s="91"/>
      <c r="B774" s="91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>
      <c r="A775" s="91"/>
      <c r="B775" s="91"/>
      <c r="C775" s="91"/>
      <c r="D775" s="91"/>
      <c r="E775" s="91"/>
      <c r="F775" s="91"/>
      <c r="G775" s="91"/>
      <c r="H775" s="91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>
      <c r="A776" s="91"/>
      <c r="B776" s="91"/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>
      <c r="A780" s="91"/>
      <c r="B780" s="91"/>
      <c r="C780" s="91"/>
      <c r="D780" s="91"/>
      <c r="E780" s="91"/>
      <c r="F780" s="91"/>
      <c r="G780" s="91"/>
      <c r="H780" s="91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>
      <c r="A781" s="91"/>
      <c r="B781" s="91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>
      <c r="A782" s="91"/>
      <c r="B782" s="91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>
      <c r="A783" s="91"/>
      <c r="B783" s="91"/>
      <c r="C783" s="91"/>
      <c r="D783" s="91"/>
      <c r="E783" s="91"/>
      <c r="F783" s="91"/>
      <c r="G783" s="91"/>
      <c r="H783" s="91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>
      <c r="A784" s="91"/>
      <c r="B784" s="91"/>
      <c r="C784" s="91"/>
      <c r="D784" s="91"/>
      <c r="E784" s="91"/>
      <c r="F784" s="91"/>
      <c r="G784" s="91"/>
      <c r="H784" s="91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>
      <c r="A785" s="91"/>
      <c r="B785" s="91"/>
      <c r="C785" s="91"/>
      <c r="D785" s="91"/>
      <c r="E785" s="91"/>
      <c r="F785" s="91"/>
      <c r="G785" s="91"/>
      <c r="H785" s="91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>
      <c r="A786" s="91"/>
      <c r="B786" s="91"/>
      <c r="C786" s="91"/>
      <c r="D786" s="91"/>
      <c r="E786" s="91"/>
      <c r="F786" s="91"/>
      <c r="G786" s="91"/>
      <c r="H786" s="91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>
      <c r="A787" s="91"/>
      <c r="B787" s="91"/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>
      <c r="A788" s="91"/>
      <c r="B788" s="91"/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>
      <c r="A789" s="91"/>
      <c r="B789" s="91"/>
      <c r="C789" s="91"/>
      <c r="D789" s="91"/>
      <c r="E789" s="91"/>
      <c r="F789" s="91"/>
      <c r="G789" s="91"/>
      <c r="H789" s="91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>
      <c r="A790" s="91"/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>
      <c r="A791" s="91"/>
      <c r="B791" s="91"/>
      <c r="C791" s="91"/>
      <c r="D791" s="91"/>
      <c r="E791" s="91"/>
      <c r="F791" s="91"/>
      <c r="G791" s="91"/>
      <c r="H791" s="91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>
      <c r="A792" s="91"/>
      <c r="B792" s="91"/>
      <c r="C792" s="91"/>
      <c r="D792" s="91"/>
      <c r="E792" s="91"/>
      <c r="F792" s="91"/>
      <c r="G792" s="91"/>
      <c r="H792" s="91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>
      <c r="A793" s="91"/>
      <c r="B793" s="91"/>
      <c r="C793" s="91"/>
      <c r="D793" s="91"/>
      <c r="E793" s="91"/>
      <c r="F793" s="91"/>
      <c r="G793" s="91"/>
      <c r="H793" s="91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>
      <c r="A794" s="91"/>
      <c r="B794" s="91"/>
      <c r="C794" s="91"/>
      <c r="D794" s="91"/>
      <c r="E794" s="91"/>
      <c r="F794" s="91"/>
      <c r="G794" s="91"/>
      <c r="H794" s="91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>
      <c r="A795" s="91"/>
      <c r="B795" s="91"/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>
      <c r="A796" s="91"/>
      <c r="B796" s="91"/>
      <c r="C796" s="91"/>
      <c r="D796" s="91"/>
      <c r="E796" s="91"/>
      <c r="F796" s="91"/>
      <c r="G796" s="91"/>
      <c r="H796" s="91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>
      <c r="A797" s="91"/>
      <c r="B797" s="91"/>
      <c r="C797" s="91"/>
      <c r="D797" s="91"/>
      <c r="E797" s="91"/>
      <c r="F797" s="91"/>
      <c r="G797" s="91"/>
      <c r="H797" s="91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>
      <c r="A798" s="91"/>
      <c r="B798" s="91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>
      <c r="A799" s="91"/>
      <c r="B799" s="91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>
      <c r="A800" s="91"/>
      <c r="B800" s="91"/>
      <c r="C800" s="91"/>
      <c r="D800" s="91"/>
      <c r="E800" s="91"/>
      <c r="F800" s="91"/>
      <c r="G800" s="91"/>
      <c r="H800" s="91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>
      <c r="A801" s="91"/>
      <c r="B801" s="91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>
      <c r="A802" s="91"/>
      <c r="B802" s="91"/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>
      <c r="A803" s="91"/>
      <c r="B803" s="91"/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>
      <c r="A804" s="91"/>
      <c r="B804" s="91"/>
      <c r="C804" s="91"/>
      <c r="D804" s="91"/>
      <c r="E804" s="91"/>
      <c r="F804" s="91"/>
      <c r="G804" s="91"/>
      <c r="H804" s="91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>
      <c r="A805" s="91"/>
      <c r="B805" s="91"/>
      <c r="C805" s="91"/>
      <c r="D805" s="91"/>
      <c r="E805" s="91"/>
      <c r="F805" s="91"/>
      <c r="G805" s="91"/>
      <c r="H805" s="91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>
      <c r="A806" s="91"/>
      <c r="B806" s="91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>
      <c r="A807" s="91"/>
      <c r="B807" s="91"/>
      <c r="C807" s="91"/>
      <c r="D807" s="91"/>
      <c r="E807" s="91"/>
      <c r="F807" s="91"/>
      <c r="G807" s="91"/>
      <c r="H807" s="91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>
      <c r="A808" s="91"/>
      <c r="B808" s="91"/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>
      <c r="A809" s="91"/>
      <c r="B809" s="91"/>
      <c r="C809" s="91"/>
      <c r="D809" s="91"/>
      <c r="E809" s="91"/>
      <c r="F809" s="91"/>
      <c r="G809" s="91"/>
      <c r="H809" s="91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>
      <c r="A810" s="91"/>
      <c r="B810" s="91"/>
      <c r="C810" s="91"/>
      <c r="D810" s="91"/>
      <c r="E810" s="91"/>
      <c r="F810" s="91"/>
      <c r="G810" s="91"/>
      <c r="H810" s="91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>
      <c r="A811" s="91"/>
      <c r="B811" s="91"/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>
      <c r="A812" s="91"/>
      <c r="B812" s="91"/>
      <c r="C812" s="91"/>
      <c r="D812" s="91"/>
      <c r="E812" s="91"/>
      <c r="F812" s="91"/>
      <c r="G812" s="91"/>
      <c r="H812" s="91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>
      <c r="A813" s="91"/>
      <c r="B813" s="91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>
      <c r="A814" s="91"/>
      <c r="B814" s="91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>
      <c r="A815" s="91"/>
      <c r="B815" s="91"/>
      <c r="C815" s="91"/>
      <c r="D815" s="91"/>
      <c r="E815" s="91"/>
      <c r="F815" s="91"/>
      <c r="G815" s="91"/>
      <c r="H815" s="91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>
      <c r="A816" s="91"/>
      <c r="B816" s="91"/>
      <c r="C816" s="91"/>
      <c r="D816" s="91"/>
      <c r="E816" s="91"/>
      <c r="F816" s="91"/>
      <c r="G816" s="91"/>
      <c r="H816" s="91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>
      <c r="A817" s="91"/>
      <c r="B817" s="91"/>
      <c r="C817" s="91"/>
      <c r="D817" s="91"/>
      <c r="E817" s="91"/>
      <c r="F817" s="91"/>
      <c r="G817" s="91"/>
      <c r="H817" s="91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>
      <c r="A818" s="91"/>
      <c r="B818" s="91"/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>
      <c r="A819" s="91"/>
      <c r="B819" s="91"/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>
      <c r="A820" s="91"/>
      <c r="B820" s="91"/>
      <c r="C820" s="91"/>
      <c r="D820" s="91"/>
      <c r="E820" s="91"/>
      <c r="F820" s="91"/>
      <c r="G820" s="91"/>
      <c r="H820" s="91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>
      <c r="A821" s="91"/>
      <c r="B821" s="91"/>
      <c r="C821" s="91"/>
      <c r="D821" s="91"/>
      <c r="E821" s="91"/>
      <c r="F821" s="91"/>
      <c r="G821" s="91"/>
      <c r="H821" s="91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>
      <c r="A822" s="91"/>
      <c r="B822" s="91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>
      <c r="A823" s="91"/>
      <c r="B823" s="91"/>
      <c r="C823" s="91"/>
      <c r="D823" s="91"/>
      <c r="E823" s="91"/>
      <c r="F823" s="91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>
      <c r="A824" s="91"/>
      <c r="B824" s="91"/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>
      <c r="A825" s="91"/>
      <c r="B825" s="91"/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>
      <c r="A826" s="91"/>
      <c r="B826" s="91"/>
      <c r="C826" s="91"/>
      <c r="D826" s="91"/>
      <c r="E826" s="91"/>
      <c r="F826" s="91"/>
      <c r="G826" s="91"/>
      <c r="H826" s="91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>
      <c r="A827" s="91"/>
      <c r="B827" s="91"/>
      <c r="C827" s="91"/>
      <c r="D827" s="91"/>
      <c r="E827" s="91"/>
      <c r="F827" s="91"/>
      <c r="G827" s="91"/>
      <c r="H827" s="91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>
      <c r="A828" s="91"/>
      <c r="B828" s="91"/>
      <c r="C828" s="91"/>
      <c r="D828" s="91"/>
      <c r="E828" s="91"/>
      <c r="F828" s="91"/>
      <c r="G828" s="91"/>
      <c r="H828" s="91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>
      <c r="A832" s="91"/>
      <c r="B832" s="91"/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>
      <c r="A833" s="91"/>
      <c r="B833" s="91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>
      <c r="A834" s="91"/>
      <c r="B834" s="91"/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>
      <c r="A835" s="91"/>
      <c r="B835" s="91"/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>
      <c r="A836" s="91"/>
      <c r="B836" s="91"/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>
      <c r="A837" s="91"/>
      <c r="B837" s="91"/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>
      <c r="A838" s="91"/>
      <c r="B838" s="91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>
      <c r="A839" s="91"/>
      <c r="B839" s="91"/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>
      <c r="A840" s="91"/>
      <c r="B840" s="91"/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>
      <c r="A841" s="91"/>
      <c r="B841" s="91"/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>
      <c r="A842" s="91"/>
      <c r="B842" s="91"/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>
      <c r="A843" s="91"/>
      <c r="B843" s="91"/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>
      <c r="A844" s="91"/>
      <c r="B844" s="91"/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>
      <c r="A845" s="91"/>
      <c r="B845" s="91"/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>
      <c r="A846" s="91"/>
      <c r="B846" s="91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>
      <c r="A847" s="91"/>
      <c r="B847" s="91"/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>
      <c r="A848" s="91"/>
      <c r="B848" s="91"/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>
      <c r="A849" s="91"/>
      <c r="B849" s="91"/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>
      <c r="A850" s="91"/>
      <c r="B850" s="91"/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>
      <c r="A851" s="91"/>
      <c r="B851" s="91"/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>
      <c r="A852" s="91"/>
      <c r="B852" s="91"/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>
      <c r="A853" s="91"/>
      <c r="B853" s="91"/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>
      <c r="A854" s="91"/>
      <c r="B854" s="91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>
      <c r="A855" s="91"/>
      <c r="B855" s="91"/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>
      <c r="A856" s="91"/>
      <c r="B856" s="91"/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>
      <c r="A857" s="91"/>
      <c r="B857" s="91"/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>
      <c r="A858" s="91"/>
      <c r="B858" s="91"/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>
      <c r="A859" s="91"/>
      <c r="B859" s="91"/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>
      <c r="A860" s="91"/>
      <c r="B860" s="91"/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>
      <c r="A861" s="91"/>
      <c r="B861" s="91"/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>
      <c r="A862" s="91"/>
      <c r="B862" s="91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>
      <c r="A863" s="91"/>
      <c r="B863" s="91"/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>
      <c r="A864" s="91"/>
      <c r="B864" s="91"/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>
      <c r="A865" s="91"/>
      <c r="B865" s="91"/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>
      <c r="A866" s="91"/>
      <c r="B866" s="91"/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>
      <c r="A867" s="91"/>
      <c r="B867" s="91"/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>
      <c r="A868" s="91"/>
      <c r="B868" s="91"/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>
      <c r="A869" s="91"/>
      <c r="B869" s="91"/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>
      <c r="A870" s="91"/>
      <c r="B870" s="91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>
      <c r="A871" s="91"/>
      <c r="B871" s="91"/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>
      <c r="A872" s="91"/>
      <c r="B872" s="91"/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>
      <c r="A873" s="91"/>
      <c r="B873" s="91"/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>
      <c r="A874" s="91"/>
      <c r="B874" s="91"/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>
      <c r="A875" s="91"/>
      <c r="B875" s="91"/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>
      <c r="A876" s="91"/>
      <c r="B876" s="91"/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>
      <c r="A877" s="91"/>
      <c r="B877" s="91"/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>
      <c r="A878" s="91"/>
      <c r="B878" s="91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>
      <c r="A879" s="91"/>
      <c r="B879" s="91"/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>
      <c r="A880" s="91"/>
      <c r="B880" s="91"/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>
      <c r="A884" s="91"/>
      <c r="B884" s="91"/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>
      <c r="A885" s="91"/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>
      <c r="A886" s="91"/>
      <c r="B886" s="91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>
      <c r="A887" s="91"/>
      <c r="B887" s="91"/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>
      <c r="A888" s="91"/>
      <c r="B888" s="91"/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>
      <c r="A889" s="91"/>
      <c r="B889" s="91"/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>
      <c r="A890" s="91"/>
      <c r="B890" s="91"/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>
      <c r="A891" s="91"/>
      <c r="B891" s="91"/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>
      <c r="A892" s="91"/>
      <c r="B892" s="91"/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>
      <c r="A893" s="91"/>
      <c r="B893" s="91"/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>
      <c r="A894" s="91"/>
      <c r="B894" s="91"/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>
      <c r="A895" s="91"/>
      <c r="B895" s="91"/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>
      <c r="A896" s="91"/>
      <c r="B896" s="91"/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>
      <c r="A897" s="91"/>
      <c r="B897" s="91"/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>
      <c r="A898" s="91"/>
      <c r="B898" s="91"/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>
      <c r="A899" s="91"/>
      <c r="B899" s="91"/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>
      <c r="A900" s="91"/>
      <c r="B900" s="91"/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>
      <c r="A901" s="91"/>
      <c r="B901" s="91"/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>
      <c r="A902" s="91"/>
      <c r="B902" s="91"/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>
      <c r="A903" s="91"/>
      <c r="B903" s="91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>
      <c r="A904" s="91"/>
      <c r="B904" s="91"/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>
      <c r="A905" s="91"/>
      <c r="B905" s="91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  <row r="906">
      <c r="A906" s="91"/>
      <c r="B906" s="91"/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</row>
    <row r="907">
      <c r="A907" s="91"/>
      <c r="B907" s="91"/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</row>
    <row r="908">
      <c r="A908" s="91"/>
      <c r="B908" s="91"/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</row>
    <row r="909">
      <c r="A909" s="91"/>
      <c r="B909" s="91"/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</row>
    <row r="910">
      <c r="A910" s="91"/>
      <c r="B910" s="91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1"/>
      <c r="Z910" s="91"/>
    </row>
    <row r="911">
      <c r="A911" s="91"/>
      <c r="B911" s="91"/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1"/>
      <c r="Z911" s="91"/>
    </row>
    <row r="912">
      <c r="A912" s="91"/>
      <c r="B912" s="91"/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1"/>
      <c r="Z912" s="91"/>
    </row>
    <row r="913">
      <c r="A913" s="91"/>
      <c r="B913" s="91"/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1"/>
      <c r="Z913" s="91"/>
    </row>
    <row r="914">
      <c r="A914" s="91"/>
      <c r="B914" s="91"/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1"/>
      <c r="Z914" s="91"/>
    </row>
    <row r="915">
      <c r="A915" s="91"/>
      <c r="B915" s="91"/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</row>
    <row r="916">
      <c r="A916" s="91"/>
      <c r="B916" s="91"/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</row>
    <row r="917">
      <c r="A917" s="91"/>
      <c r="B917" s="91"/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</row>
    <row r="918">
      <c r="A918" s="91"/>
      <c r="B918" s="91"/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1"/>
      <c r="Z918" s="91"/>
    </row>
    <row r="919">
      <c r="A919" s="91"/>
      <c r="B919" s="91"/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1"/>
      <c r="Z919" s="91"/>
    </row>
    <row r="920">
      <c r="A920" s="91"/>
      <c r="B920" s="91"/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  <c r="Y920" s="91"/>
      <c r="Z920" s="91"/>
    </row>
    <row r="921">
      <c r="A921" s="91"/>
      <c r="B921" s="91"/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  <c r="Y921" s="91"/>
      <c r="Z921" s="91"/>
    </row>
    <row r="922">
      <c r="A922" s="91"/>
      <c r="B922" s="91"/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  <c r="T922" s="91"/>
      <c r="U922" s="91"/>
      <c r="V922" s="91"/>
      <c r="W922" s="91"/>
      <c r="X922" s="91"/>
      <c r="Y922" s="91"/>
      <c r="Z922" s="91"/>
    </row>
    <row r="923">
      <c r="A923" s="91"/>
      <c r="B923" s="91"/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  <c r="T923" s="91"/>
      <c r="U923" s="91"/>
      <c r="V923" s="91"/>
      <c r="W923" s="91"/>
      <c r="X923" s="91"/>
      <c r="Y923" s="91"/>
      <c r="Z923" s="91"/>
    </row>
    <row r="924">
      <c r="A924" s="91"/>
      <c r="B924" s="91"/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  <c r="T924" s="91"/>
      <c r="U924" s="91"/>
      <c r="V924" s="91"/>
      <c r="W924" s="91"/>
      <c r="X924" s="91"/>
      <c r="Y924" s="91"/>
      <c r="Z924" s="91"/>
    </row>
    <row r="925">
      <c r="A925" s="91"/>
      <c r="B925" s="91"/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  <c r="T925" s="91"/>
      <c r="U925" s="91"/>
      <c r="V925" s="91"/>
      <c r="W925" s="91"/>
      <c r="X925" s="91"/>
      <c r="Y925" s="91"/>
      <c r="Z925" s="91"/>
    </row>
    <row r="926">
      <c r="A926" s="91"/>
      <c r="B926" s="91"/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  <c r="T926" s="91"/>
      <c r="U926" s="91"/>
      <c r="V926" s="91"/>
      <c r="W926" s="91"/>
      <c r="X926" s="91"/>
      <c r="Y926" s="91"/>
      <c r="Z926" s="91"/>
    </row>
    <row r="927">
      <c r="A927" s="91"/>
      <c r="B927" s="91"/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  <c r="T927" s="91"/>
      <c r="U927" s="91"/>
      <c r="V927" s="91"/>
      <c r="W927" s="91"/>
      <c r="X927" s="91"/>
      <c r="Y927" s="91"/>
      <c r="Z927" s="91"/>
    </row>
    <row r="928">
      <c r="A928" s="91"/>
      <c r="B928" s="91"/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  <c r="T928" s="91"/>
      <c r="U928" s="91"/>
      <c r="V928" s="91"/>
      <c r="W928" s="91"/>
      <c r="X928" s="91"/>
      <c r="Y928" s="91"/>
      <c r="Z928" s="91"/>
    </row>
    <row r="929">
      <c r="A929" s="91"/>
      <c r="B929" s="91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  <c r="T929" s="91"/>
      <c r="U929" s="91"/>
      <c r="V929" s="91"/>
      <c r="W929" s="91"/>
      <c r="X929" s="91"/>
      <c r="Y929" s="91"/>
      <c r="Z929" s="91"/>
    </row>
    <row r="930">
      <c r="A930" s="91"/>
      <c r="B930" s="91"/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  <c r="T930" s="91"/>
      <c r="U930" s="91"/>
      <c r="V930" s="91"/>
      <c r="W930" s="91"/>
      <c r="X930" s="91"/>
      <c r="Y930" s="91"/>
      <c r="Z930" s="91"/>
    </row>
    <row r="931">
      <c r="A931" s="91"/>
      <c r="B931" s="91"/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  <c r="T931" s="91"/>
      <c r="U931" s="91"/>
      <c r="V931" s="91"/>
      <c r="W931" s="91"/>
      <c r="X931" s="91"/>
      <c r="Y931" s="91"/>
      <c r="Z931" s="91"/>
    </row>
    <row r="932">
      <c r="A932" s="91"/>
      <c r="B932" s="91"/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  <c r="T932" s="91"/>
      <c r="U932" s="91"/>
      <c r="V932" s="91"/>
      <c r="W932" s="91"/>
      <c r="X932" s="91"/>
      <c r="Y932" s="91"/>
      <c r="Z932" s="91"/>
    </row>
    <row r="933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  <c r="Z933" s="91"/>
    </row>
    <row r="934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  <c r="Z934" s="91"/>
    </row>
    <row r="935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  <c r="Z935" s="91"/>
    </row>
    <row r="936">
      <c r="A936" s="91"/>
      <c r="B936" s="91"/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  <c r="R936" s="91"/>
      <c r="S936" s="91"/>
      <c r="T936" s="91"/>
      <c r="U936" s="91"/>
      <c r="V936" s="91"/>
      <c r="W936" s="91"/>
      <c r="X936" s="91"/>
      <c r="Y936" s="91"/>
      <c r="Z936" s="91"/>
    </row>
    <row r="937">
      <c r="A937" s="91"/>
      <c r="B937" s="91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  <c r="T937" s="91"/>
      <c r="U937" s="91"/>
      <c r="V937" s="91"/>
      <c r="W937" s="91"/>
      <c r="X937" s="91"/>
      <c r="Y937" s="91"/>
      <c r="Z937" s="91"/>
    </row>
    <row r="938">
      <c r="A938" s="91"/>
      <c r="B938" s="91"/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  <c r="R938" s="91"/>
      <c r="S938" s="91"/>
      <c r="T938" s="91"/>
      <c r="U938" s="91"/>
      <c r="V938" s="91"/>
      <c r="W938" s="91"/>
      <c r="X938" s="91"/>
      <c r="Y938" s="91"/>
      <c r="Z938" s="91"/>
    </row>
    <row r="939">
      <c r="A939" s="91"/>
      <c r="B939" s="91"/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  <c r="R939" s="91"/>
      <c r="S939" s="91"/>
      <c r="T939" s="91"/>
      <c r="U939" s="91"/>
      <c r="V939" s="91"/>
      <c r="W939" s="91"/>
      <c r="X939" s="91"/>
      <c r="Y939" s="91"/>
      <c r="Z939" s="91"/>
    </row>
    <row r="940">
      <c r="A940" s="91"/>
      <c r="B940" s="91"/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  <c r="R940" s="91"/>
      <c r="S940" s="91"/>
      <c r="T940" s="91"/>
      <c r="U940" s="91"/>
      <c r="V940" s="91"/>
      <c r="W940" s="91"/>
      <c r="X940" s="91"/>
      <c r="Y940" s="91"/>
      <c r="Z940" s="91"/>
    </row>
    <row r="941">
      <c r="A941" s="91"/>
      <c r="B941" s="91"/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  <c r="R941" s="91"/>
      <c r="S941" s="91"/>
      <c r="T941" s="91"/>
      <c r="U941" s="91"/>
      <c r="V941" s="91"/>
      <c r="W941" s="91"/>
      <c r="X941" s="91"/>
      <c r="Y941" s="91"/>
      <c r="Z941" s="91"/>
    </row>
    <row r="942">
      <c r="A942" s="91"/>
      <c r="B942" s="91"/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  <c r="R942" s="91"/>
      <c r="S942" s="91"/>
      <c r="T942" s="91"/>
      <c r="U942" s="91"/>
      <c r="V942" s="91"/>
      <c r="W942" s="91"/>
      <c r="X942" s="91"/>
      <c r="Y942" s="91"/>
      <c r="Z942" s="91"/>
    </row>
    <row r="943">
      <c r="A943" s="91"/>
      <c r="B943" s="91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  <c r="R943" s="91"/>
      <c r="S943" s="91"/>
      <c r="T943" s="91"/>
      <c r="U943" s="91"/>
      <c r="V943" s="91"/>
      <c r="W943" s="91"/>
      <c r="X943" s="91"/>
      <c r="Y943" s="91"/>
      <c r="Z943" s="91"/>
    </row>
    <row r="944">
      <c r="A944" s="91"/>
      <c r="B944" s="91"/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  <c r="R944" s="91"/>
      <c r="S944" s="91"/>
      <c r="T944" s="91"/>
      <c r="U944" s="91"/>
      <c r="V944" s="91"/>
      <c r="W944" s="91"/>
      <c r="X944" s="91"/>
      <c r="Y944" s="91"/>
      <c r="Z944" s="91"/>
    </row>
    <row r="945">
      <c r="A945" s="91"/>
      <c r="B945" s="91"/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  <c r="R945" s="91"/>
      <c r="S945" s="91"/>
      <c r="T945" s="91"/>
      <c r="U945" s="91"/>
      <c r="V945" s="91"/>
      <c r="W945" s="91"/>
      <c r="X945" s="91"/>
      <c r="Y945" s="91"/>
      <c r="Z945" s="91"/>
    </row>
    <row r="946">
      <c r="A946" s="91"/>
      <c r="B946" s="91"/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  <c r="R946" s="91"/>
      <c r="S946" s="91"/>
      <c r="T946" s="91"/>
      <c r="U946" s="91"/>
      <c r="V946" s="91"/>
      <c r="W946" s="91"/>
      <c r="X946" s="91"/>
      <c r="Y946" s="91"/>
      <c r="Z946" s="91"/>
    </row>
    <row r="947">
      <c r="A947" s="91"/>
      <c r="B947" s="91"/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  <c r="R947" s="91"/>
      <c r="S947" s="91"/>
      <c r="T947" s="91"/>
      <c r="U947" s="91"/>
      <c r="V947" s="91"/>
      <c r="W947" s="91"/>
      <c r="X947" s="91"/>
      <c r="Y947" s="91"/>
      <c r="Z947" s="91"/>
    </row>
    <row r="948">
      <c r="A948" s="91"/>
      <c r="B948" s="91"/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  <c r="R948" s="91"/>
      <c r="S948" s="91"/>
      <c r="T948" s="91"/>
      <c r="U948" s="91"/>
      <c r="V948" s="91"/>
      <c r="W948" s="91"/>
      <c r="X948" s="91"/>
      <c r="Y948" s="91"/>
      <c r="Z948" s="91"/>
    </row>
    <row r="949">
      <c r="A949" s="91"/>
      <c r="B949" s="91"/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  <c r="R949" s="91"/>
      <c r="S949" s="91"/>
      <c r="T949" s="91"/>
      <c r="U949" s="91"/>
      <c r="V949" s="91"/>
      <c r="W949" s="91"/>
      <c r="X949" s="91"/>
      <c r="Y949" s="91"/>
      <c r="Z949" s="91"/>
    </row>
    <row r="950">
      <c r="A950" s="91"/>
      <c r="B950" s="91"/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  <c r="R950" s="91"/>
      <c r="S950" s="91"/>
      <c r="T950" s="91"/>
      <c r="U950" s="91"/>
      <c r="V950" s="91"/>
      <c r="W950" s="91"/>
      <c r="X950" s="91"/>
      <c r="Y950" s="91"/>
      <c r="Z950" s="91"/>
    </row>
    <row r="951">
      <c r="A951" s="91"/>
      <c r="B951" s="91"/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  <c r="R951" s="91"/>
      <c r="S951" s="91"/>
      <c r="T951" s="91"/>
      <c r="U951" s="91"/>
      <c r="V951" s="91"/>
      <c r="W951" s="91"/>
      <c r="X951" s="91"/>
      <c r="Y951" s="91"/>
      <c r="Z951" s="91"/>
    </row>
    <row r="952">
      <c r="A952" s="91"/>
      <c r="B952" s="91"/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  <c r="R952" s="91"/>
      <c r="S952" s="91"/>
      <c r="T952" s="91"/>
      <c r="U952" s="91"/>
      <c r="V952" s="91"/>
      <c r="W952" s="91"/>
      <c r="X952" s="91"/>
      <c r="Y952" s="91"/>
      <c r="Z952" s="91"/>
    </row>
    <row r="953">
      <c r="A953" s="91"/>
      <c r="B953" s="91"/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  <c r="R953" s="91"/>
      <c r="S953" s="91"/>
      <c r="T953" s="91"/>
      <c r="U953" s="91"/>
      <c r="V953" s="91"/>
      <c r="W953" s="91"/>
      <c r="X953" s="91"/>
      <c r="Y953" s="91"/>
      <c r="Z953" s="91"/>
    </row>
    <row r="954">
      <c r="A954" s="91"/>
      <c r="B954" s="91"/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  <c r="R954" s="91"/>
      <c r="S954" s="91"/>
      <c r="T954" s="91"/>
      <c r="U954" s="91"/>
      <c r="V954" s="91"/>
      <c r="W954" s="91"/>
      <c r="X954" s="91"/>
      <c r="Y954" s="91"/>
      <c r="Z954" s="91"/>
    </row>
    <row r="955">
      <c r="A955" s="91"/>
      <c r="B955" s="91"/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  <c r="R955" s="91"/>
      <c r="S955" s="91"/>
      <c r="T955" s="91"/>
      <c r="U955" s="91"/>
      <c r="V955" s="91"/>
      <c r="W955" s="91"/>
      <c r="X955" s="91"/>
      <c r="Y955" s="91"/>
      <c r="Z955" s="91"/>
    </row>
    <row r="956">
      <c r="A956" s="91"/>
      <c r="B956" s="91"/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  <c r="R956" s="91"/>
      <c r="S956" s="91"/>
      <c r="T956" s="91"/>
      <c r="U956" s="91"/>
      <c r="V956" s="91"/>
      <c r="W956" s="91"/>
      <c r="X956" s="91"/>
      <c r="Y956" s="91"/>
      <c r="Z956" s="91"/>
    </row>
    <row r="957">
      <c r="A957" s="91"/>
      <c r="B957" s="91"/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  <c r="R957" s="91"/>
      <c r="S957" s="91"/>
      <c r="T957" s="91"/>
      <c r="U957" s="91"/>
      <c r="V957" s="91"/>
      <c r="W957" s="91"/>
      <c r="X957" s="91"/>
      <c r="Y957" s="91"/>
      <c r="Z957" s="91"/>
    </row>
    <row r="958">
      <c r="A958" s="91"/>
      <c r="B958" s="91"/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  <c r="R958" s="91"/>
      <c r="S958" s="91"/>
      <c r="T958" s="91"/>
      <c r="U958" s="91"/>
      <c r="V958" s="91"/>
      <c r="W958" s="91"/>
      <c r="X958" s="91"/>
      <c r="Y958" s="91"/>
      <c r="Z958" s="91"/>
    </row>
    <row r="959">
      <c r="A959" s="91"/>
      <c r="B959" s="91"/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  <c r="R959" s="91"/>
      <c r="S959" s="91"/>
      <c r="T959" s="91"/>
      <c r="U959" s="91"/>
      <c r="V959" s="91"/>
      <c r="W959" s="91"/>
      <c r="X959" s="91"/>
      <c r="Y959" s="91"/>
      <c r="Z959" s="91"/>
    </row>
    <row r="960">
      <c r="A960" s="91"/>
      <c r="B960" s="91"/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  <c r="R960" s="91"/>
      <c r="S960" s="91"/>
      <c r="T960" s="91"/>
      <c r="U960" s="91"/>
      <c r="V960" s="91"/>
      <c r="W960" s="91"/>
      <c r="X960" s="91"/>
      <c r="Y960" s="91"/>
      <c r="Z960" s="91"/>
    </row>
    <row r="961">
      <c r="A961" s="91"/>
      <c r="B961" s="91"/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  <c r="R961" s="91"/>
      <c r="S961" s="91"/>
      <c r="T961" s="91"/>
      <c r="U961" s="91"/>
      <c r="V961" s="91"/>
      <c r="W961" s="91"/>
      <c r="X961" s="91"/>
      <c r="Y961" s="91"/>
      <c r="Z961" s="91"/>
    </row>
    <row r="962">
      <c r="A962" s="91"/>
      <c r="B962" s="91"/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  <c r="R962" s="91"/>
      <c r="S962" s="91"/>
      <c r="T962" s="91"/>
      <c r="U962" s="91"/>
      <c r="V962" s="91"/>
      <c r="W962" s="91"/>
      <c r="X962" s="91"/>
      <c r="Y962" s="91"/>
      <c r="Z962" s="91"/>
    </row>
    <row r="963">
      <c r="A963" s="91"/>
      <c r="B963" s="91"/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  <c r="R963" s="91"/>
      <c r="S963" s="91"/>
      <c r="T963" s="91"/>
      <c r="U963" s="91"/>
      <c r="V963" s="91"/>
      <c r="W963" s="91"/>
      <c r="X963" s="91"/>
      <c r="Y963" s="91"/>
      <c r="Z963" s="91"/>
    </row>
    <row r="964">
      <c r="A964" s="91"/>
      <c r="B964" s="91"/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  <c r="R964" s="91"/>
      <c r="S964" s="91"/>
      <c r="T964" s="91"/>
      <c r="U964" s="91"/>
      <c r="V964" s="91"/>
      <c r="W964" s="91"/>
      <c r="X964" s="91"/>
      <c r="Y964" s="91"/>
      <c r="Z964" s="91"/>
    </row>
    <row r="965">
      <c r="A965" s="91"/>
      <c r="B965" s="91"/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  <c r="R965" s="91"/>
      <c r="S965" s="91"/>
      <c r="T965" s="91"/>
      <c r="U965" s="91"/>
      <c r="V965" s="91"/>
      <c r="W965" s="91"/>
      <c r="X965" s="91"/>
      <c r="Y965" s="91"/>
      <c r="Z965" s="91"/>
    </row>
    <row r="966">
      <c r="A966" s="91"/>
      <c r="B966" s="91"/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  <c r="R966" s="91"/>
      <c r="S966" s="91"/>
      <c r="T966" s="91"/>
      <c r="U966" s="91"/>
      <c r="V966" s="91"/>
      <c r="W966" s="91"/>
      <c r="X966" s="91"/>
      <c r="Y966" s="91"/>
      <c r="Z966" s="91"/>
    </row>
    <row r="967">
      <c r="A967" s="91"/>
      <c r="B967" s="91"/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  <c r="R967" s="91"/>
      <c r="S967" s="91"/>
      <c r="T967" s="91"/>
      <c r="U967" s="91"/>
      <c r="V967" s="91"/>
      <c r="W967" s="91"/>
      <c r="X967" s="91"/>
      <c r="Y967" s="91"/>
      <c r="Z967" s="91"/>
    </row>
    <row r="968">
      <c r="A968" s="91"/>
      <c r="B968" s="91"/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  <c r="R968" s="91"/>
      <c r="S968" s="91"/>
      <c r="T968" s="91"/>
      <c r="U968" s="91"/>
      <c r="V968" s="91"/>
      <c r="W968" s="91"/>
      <c r="X968" s="91"/>
      <c r="Y968" s="91"/>
      <c r="Z968" s="91"/>
    </row>
    <row r="969">
      <c r="A969" s="91"/>
      <c r="B969" s="91"/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  <c r="R969" s="91"/>
      <c r="S969" s="91"/>
      <c r="T969" s="91"/>
      <c r="U969" s="91"/>
      <c r="V969" s="91"/>
      <c r="W969" s="91"/>
      <c r="X969" s="91"/>
      <c r="Y969" s="91"/>
      <c r="Z969" s="91"/>
    </row>
    <row r="970">
      <c r="A970" s="91"/>
      <c r="B970" s="91"/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  <c r="R970" s="91"/>
      <c r="S970" s="91"/>
      <c r="T970" s="91"/>
      <c r="U970" s="91"/>
      <c r="V970" s="91"/>
      <c r="W970" s="91"/>
      <c r="X970" s="91"/>
      <c r="Y970" s="91"/>
      <c r="Z970" s="91"/>
    </row>
    <row r="971">
      <c r="A971" s="91"/>
      <c r="B971" s="91"/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  <c r="R971" s="91"/>
      <c r="S971" s="91"/>
      <c r="T971" s="91"/>
      <c r="U971" s="91"/>
      <c r="V971" s="91"/>
      <c r="W971" s="91"/>
      <c r="X971" s="91"/>
      <c r="Y971" s="91"/>
      <c r="Z971" s="91"/>
    </row>
    <row r="972">
      <c r="A972" s="91"/>
      <c r="B972" s="91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  <c r="T972" s="91"/>
      <c r="U972" s="91"/>
      <c r="V972" s="91"/>
      <c r="W972" s="91"/>
      <c r="X972" s="91"/>
      <c r="Y972" s="91"/>
      <c r="Z972" s="91"/>
    </row>
    <row r="973">
      <c r="A973" s="91"/>
      <c r="B973" s="91"/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  <c r="R973" s="91"/>
      <c r="S973" s="91"/>
      <c r="T973" s="91"/>
      <c r="U973" s="91"/>
      <c r="V973" s="91"/>
      <c r="W973" s="91"/>
      <c r="X973" s="91"/>
      <c r="Y973" s="91"/>
      <c r="Z973" s="91"/>
    </row>
    <row r="974">
      <c r="A974" s="91"/>
      <c r="B974" s="91"/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  <c r="R974" s="91"/>
      <c r="S974" s="91"/>
      <c r="T974" s="91"/>
      <c r="U974" s="91"/>
      <c r="V974" s="91"/>
      <c r="W974" s="91"/>
      <c r="X974" s="91"/>
      <c r="Y974" s="91"/>
      <c r="Z974" s="91"/>
    </row>
    <row r="975">
      <c r="A975" s="91"/>
      <c r="B975" s="91"/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  <c r="R975" s="91"/>
      <c r="S975" s="91"/>
      <c r="T975" s="91"/>
      <c r="U975" s="91"/>
      <c r="V975" s="91"/>
      <c r="W975" s="91"/>
      <c r="X975" s="91"/>
      <c r="Y975" s="91"/>
      <c r="Z975" s="91"/>
    </row>
    <row r="976">
      <c r="A976" s="91"/>
      <c r="B976" s="91"/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  <c r="R976" s="91"/>
      <c r="S976" s="91"/>
      <c r="T976" s="91"/>
      <c r="U976" s="91"/>
      <c r="V976" s="91"/>
      <c r="W976" s="91"/>
      <c r="X976" s="91"/>
      <c r="Y976" s="91"/>
      <c r="Z976" s="91"/>
    </row>
    <row r="977">
      <c r="A977" s="91"/>
      <c r="B977" s="91"/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  <c r="R977" s="91"/>
      <c r="S977" s="91"/>
      <c r="T977" s="91"/>
      <c r="U977" s="91"/>
      <c r="V977" s="91"/>
      <c r="W977" s="91"/>
      <c r="X977" s="91"/>
      <c r="Y977" s="91"/>
      <c r="Z977" s="91"/>
    </row>
    <row r="978">
      <c r="A978" s="91"/>
      <c r="B978" s="91"/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  <c r="R978" s="91"/>
      <c r="S978" s="91"/>
      <c r="T978" s="91"/>
      <c r="U978" s="91"/>
      <c r="V978" s="91"/>
      <c r="W978" s="91"/>
      <c r="X978" s="91"/>
      <c r="Y978" s="91"/>
      <c r="Z978" s="91"/>
    </row>
    <row r="979">
      <c r="A979" s="91"/>
      <c r="B979" s="91"/>
      <c r="C979" s="91"/>
      <c r="D979" s="91"/>
      <c r="E979" s="91"/>
      <c r="F979" s="91"/>
      <c r="G979" s="91"/>
      <c r="H979" s="91"/>
      <c r="I979" s="91"/>
      <c r="J979" s="91"/>
      <c r="K979" s="91"/>
      <c r="L979" s="91"/>
      <c r="M979" s="91"/>
      <c r="N979" s="91"/>
      <c r="O979" s="91"/>
      <c r="P979" s="91"/>
      <c r="Q979" s="91"/>
      <c r="R979" s="91"/>
      <c r="S979" s="91"/>
      <c r="T979" s="91"/>
      <c r="U979" s="91"/>
      <c r="V979" s="91"/>
      <c r="W979" s="91"/>
      <c r="X979" s="91"/>
      <c r="Y979" s="91"/>
      <c r="Z979" s="91"/>
    </row>
    <row r="980">
      <c r="A980" s="91"/>
      <c r="B980" s="91"/>
      <c r="C980" s="91"/>
      <c r="D980" s="91"/>
      <c r="E980" s="91"/>
      <c r="F980" s="91"/>
      <c r="G980" s="91"/>
      <c r="H980" s="91"/>
      <c r="I980" s="91"/>
      <c r="J980" s="91"/>
      <c r="K980" s="91"/>
      <c r="L980" s="91"/>
      <c r="M980" s="91"/>
      <c r="N980" s="91"/>
      <c r="O980" s="91"/>
      <c r="P980" s="91"/>
      <c r="Q980" s="91"/>
      <c r="R980" s="91"/>
      <c r="S980" s="91"/>
      <c r="T980" s="91"/>
      <c r="U980" s="91"/>
      <c r="V980" s="91"/>
      <c r="W980" s="91"/>
      <c r="X980" s="91"/>
      <c r="Y980" s="91"/>
      <c r="Z980" s="91"/>
    </row>
    <row r="981">
      <c r="A981" s="91"/>
      <c r="B981" s="91"/>
      <c r="C981" s="91"/>
      <c r="D981" s="91"/>
      <c r="E981" s="91"/>
      <c r="F981" s="91"/>
      <c r="G981" s="91"/>
      <c r="H981" s="91"/>
      <c r="I981" s="91"/>
      <c r="J981" s="91"/>
      <c r="K981" s="91"/>
      <c r="L981" s="91"/>
      <c r="M981" s="91"/>
      <c r="N981" s="91"/>
      <c r="O981" s="91"/>
      <c r="P981" s="91"/>
      <c r="Q981" s="91"/>
      <c r="R981" s="91"/>
      <c r="S981" s="91"/>
      <c r="T981" s="91"/>
      <c r="U981" s="91"/>
      <c r="V981" s="91"/>
      <c r="W981" s="91"/>
      <c r="X981" s="91"/>
      <c r="Y981" s="91"/>
      <c r="Z981" s="91"/>
    </row>
    <row r="982">
      <c r="A982" s="91"/>
      <c r="B982" s="91"/>
      <c r="C982" s="91"/>
      <c r="D982" s="91"/>
      <c r="E982" s="91"/>
      <c r="F982" s="91"/>
      <c r="G982" s="91"/>
      <c r="H982" s="91"/>
      <c r="I982" s="91"/>
      <c r="J982" s="91"/>
      <c r="K982" s="91"/>
      <c r="L982" s="91"/>
      <c r="M982" s="91"/>
      <c r="N982" s="91"/>
      <c r="O982" s="91"/>
      <c r="P982" s="91"/>
      <c r="Q982" s="91"/>
      <c r="R982" s="91"/>
      <c r="S982" s="91"/>
      <c r="T982" s="91"/>
      <c r="U982" s="91"/>
      <c r="V982" s="91"/>
      <c r="W982" s="91"/>
      <c r="X982" s="91"/>
      <c r="Y982" s="91"/>
      <c r="Z982" s="91"/>
    </row>
    <row r="983">
      <c r="A983" s="91"/>
      <c r="B983" s="91"/>
      <c r="C983" s="91"/>
      <c r="D983" s="91"/>
      <c r="E983" s="91"/>
      <c r="F983" s="91"/>
      <c r="G983" s="91"/>
      <c r="H983" s="91"/>
      <c r="I983" s="91"/>
      <c r="J983" s="91"/>
      <c r="K983" s="91"/>
      <c r="L983" s="91"/>
      <c r="M983" s="91"/>
      <c r="N983" s="91"/>
      <c r="O983" s="91"/>
      <c r="P983" s="91"/>
      <c r="Q983" s="91"/>
      <c r="R983" s="91"/>
      <c r="S983" s="91"/>
      <c r="T983" s="91"/>
      <c r="U983" s="91"/>
      <c r="V983" s="91"/>
      <c r="W983" s="91"/>
      <c r="X983" s="91"/>
      <c r="Y983" s="91"/>
      <c r="Z983" s="91"/>
    </row>
    <row r="984">
      <c r="A984" s="91"/>
      <c r="B984" s="91"/>
      <c r="C984" s="91"/>
      <c r="D984" s="91"/>
      <c r="E984" s="91"/>
      <c r="F984" s="91"/>
      <c r="G984" s="91"/>
      <c r="H984" s="91"/>
      <c r="I984" s="91"/>
      <c r="J984" s="91"/>
      <c r="K984" s="91"/>
      <c r="L984" s="91"/>
      <c r="M984" s="91"/>
      <c r="N984" s="91"/>
      <c r="O984" s="91"/>
      <c r="P984" s="91"/>
      <c r="Q984" s="91"/>
      <c r="R984" s="91"/>
      <c r="S984" s="91"/>
      <c r="T984" s="91"/>
      <c r="U984" s="91"/>
      <c r="V984" s="91"/>
      <c r="W984" s="91"/>
      <c r="X984" s="91"/>
      <c r="Y984" s="91"/>
      <c r="Z984" s="91"/>
    </row>
    <row r="985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  <c r="Z985" s="91"/>
    </row>
    <row r="986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  <c r="Z986" s="91"/>
    </row>
    <row r="987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  <c r="Z987" s="91"/>
    </row>
    <row r="988">
      <c r="A988" s="91"/>
      <c r="B988" s="91"/>
      <c r="C988" s="91"/>
      <c r="D988" s="91"/>
      <c r="E988" s="91"/>
      <c r="F988" s="91"/>
      <c r="G988" s="91"/>
      <c r="H988" s="91"/>
      <c r="I988" s="91"/>
      <c r="J988" s="91"/>
      <c r="K988" s="91"/>
      <c r="L988" s="91"/>
      <c r="M988" s="91"/>
      <c r="N988" s="91"/>
      <c r="O988" s="91"/>
      <c r="P988" s="91"/>
      <c r="Q988" s="91"/>
      <c r="R988" s="91"/>
      <c r="S988" s="91"/>
      <c r="T988" s="91"/>
      <c r="U988" s="91"/>
      <c r="V988" s="91"/>
      <c r="W988" s="91"/>
      <c r="X988" s="91"/>
      <c r="Y988" s="91"/>
      <c r="Z988" s="91"/>
    </row>
    <row r="989">
      <c r="A989" s="91"/>
      <c r="B989" s="91"/>
      <c r="C989" s="91"/>
      <c r="D989" s="91"/>
      <c r="E989" s="91"/>
      <c r="F989" s="91"/>
      <c r="G989" s="91"/>
      <c r="H989" s="91"/>
      <c r="I989" s="91"/>
      <c r="J989" s="91"/>
      <c r="K989" s="91"/>
      <c r="L989" s="91"/>
      <c r="M989" s="91"/>
      <c r="N989" s="91"/>
      <c r="O989" s="91"/>
      <c r="P989" s="91"/>
      <c r="Q989" s="91"/>
      <c r="R989" s="91"/>
      <c r="S989" s="91"/>
      <c r="T989" s="91"/>
      <c r="U989" s="91"/>
      <c r="V989" s="91"/>
      <c r="W989" s="91"/>
      <c r="X989" s="91"/>
      <c r="Y989" s="91"/>
      <c r="Z989" s="91"/>
    </row>
    <row r="990">
      <c r="A990" s="91"/>
      <c r="B990" s="91"/>
      <c r="C990" s="91"/>
      <c r="D990" s="91"/>
      <c r="E990" s="91"/>
      <c r="F990" s="91"/>
      <c r="G990" s="91"/>
      <c r="H990" s="91"/>
      <c r="I990" s="91"/>
      <c r="J990" s="91"/>
      <c r="K990" s="91"/>
      <c r="L990" s="91"/>
      <c r="M990" s="91"/>
      <c r="N990" s="91"/>
      <c r="O990" s="91"/>
      <c r="P990" s="91"/>
      <c r="Q990" s="91"/>
      <c r="R990" s="91"/>
      <c r="S990" s="91"/>
      <c r="T990" s="91"/>
      <c r="U990" s="91"/>
      <c r="V990" s="91"/>
      <c r="W990" s="91"/>
      <c r="X990" s="91"/>
      <c r="Y990" s="91"/>
      <c r="Z990" s="91"/>
    </row>
    <row r="991">
      <c r="A991" s="91"/>
      <c r="B991" s="91"/>
      <c r="C991" s="91"/>
      <c r="D991" s="91"/>
      <c r="E991" s="91"/>
      <c r="F991" s="91"/>
      <c r="G991" s="91"/>
      <c r="H991" s="91"/>
      <c r="I991" s="91"/>
      <c r="J991" s="91"/>
      <c r="K991" s="91"/>
      <c r="L991" s="91"/>
      <c r="M991" s="91"/>
      <c r="N991" s="91"/>
      <c r="O991" s="91"/>
      <c r="P991" s="91"/>
      <c r="Q991" s="91"/>
      <c r="R991" s="91"/>
      <c r="S991" s="91"/>
      <c r="T991" s="91"/>
      <c r="U991" s="91"/>
      <c r="V991" s="91"/>
      <c r="W991" s="91"/>
      <c r="X991" s="91"/>
      <c r="Y991" s="91"/>
      <c r="Z991" s="91"/>
    </row>
    <row r="992">
      <c r="A992" s="91"/>
      <c r="B992" s="91"/>
      <c r="C992" s="91"/>
      <c r="D992" s="91"/>
      <c r="E992" s="91"/>
      <c r="F992" s="91"/>
      <c r="G992" s="91"/>
      <c r="H992" s="91"/>
      <c r="I992" s="91"/>
      <c r="J992" s="91"/>
      <c r="K992" s="91"/>
      <c r="L992" s="91"/>
      <c r="M992" s="91"/>
      <c r="N992" s="91"/>
      <c r="O992" s="91"/>
      <c r="P992" s="91"/>
      <c r="Q992" s="91"/>
      <c r="R992" s="91"/>
      <c r="S992" s="91"/>
      <c r="T992" s="91"/>
      <c r="U992" s="91"/>
      <c r="V992" s="91"/>
      <c r="W992" s="91"/>
      <c r="X992" s="91"/>
      <c r="Y992" s="91"/>
      <c r="Z992" s="91"/>
    </row>
    <row r="993">
      <c r="A993" s="91"/>
      <c r="B993" s="91"/>
      <c r="C993" s="91"/>
      <c r="D993" s="91"/>
      <c r="E993" s="91"/>
      <c r="F993" s="91"/>
      <c r="G993" s="91"/>
      <c r="H993" s="91"/>
      <c r="I993" s="91"/>
      <c r="J993" s="91"/>
      <c r="K993" s="91"/>
      <c r="L993" s="91"/>
      <c r="M993" s="91"/>
      <c r="N993" s="91"/>
      <c r="O993" s="91"/>
      <c r="P993" s="91"/>
      <c r="Q993" s="91"/>
      <c r="R993" s="91"/>
      <c r="S993" s="91"/>
      <c r="T993" s="91"/>
      <c r="U993" s="91"/>
      <c r="V993" s="91"/>
      <c r="W993" s="91"/>
      <c r="X993" s="91"/>
      <c r="Y993" s="91"/>
      <c r="Z993" s="91"/>
    </row>
    <row r="994">
      <c r="A994" s="91"/>
      <c r="B994" s="91"/>
      <c r="C994" s="91"/>
      <c r="D994" s="91"/>
      <c r="E994" s="91"/>
      <c r="F994" s="91"/>
      <c r="G994" s="91"/>
      <c r="H994" s="91"/>
      <c r="I994" s="91"/>
      <c r="J994" s="91"/>
      <c r="K994" s="91"/>
      <c r="L994" s="91"/>
      <c r="M994" s="91"/>
      <c r="N994" s="91"/>
      <c r="O994" s="91"/>
      <c r="P994" s="91"/>
      <c r="Q994" s="91"/>
      <c r="R994" s="91"/>
      <c r="S994" s="91"/>
      <c r="T994" s="91"/>
      <c r="U994" s="91"/>
      <c r="V994" s="91"/>
      <c r="W994" s="91"/>
      <c r="X994" s="91"/>
      <c r="Y994" s="91"/>
      <c r="Z994" s="91"/>
    </row>
    <row r="995">
      <c r="A995" s="91"/>
      <c r="B995" s="91"/>
      <c r="C995" s="91"/>
      <c r="D995" s="91"/>
      <c r="E995" s="91"/>
      <c r="F995" s="91"/>
      <c r="G995" s="91"/>
      <c r="H995" s="91"/>
      <c r="I995" s="91"/>
      <c r="J995" s="91"/>
      <c r="K995" s="91"/>
      <c r="L995" s="91"/>
      <c r="M995" s="91"/>
      <c r="N995" s="91"/>
      <c r="O995" s="91"/>
      <c r="P995" s="91"/>
      <c r="Q995" s="91"/>
      <c r="R995" s="91"/>
      <c r="S995" s="91"/>
      <c r="T995" s="91"/>
      <c r="U995" s="91"/>
      <c r="V995" s="91"/>
      <c r="W995" s="91"/>
      <c r="X995" s="91"/>
      <c r="Y995" s="91"/>
      <c r="Z995" s="91"/>
    </row>
    <row r="996">
      <c r="A996" s="91"/>
      <c r="B996" s="91"/>
      <c r="C996" s="91"/>
      <c r="D996" s="91"/>
      <c r="E996" s="91"/>
      <c r="F996" s="91"/>
      <c r="G996" s="91"/>
      <c r="H996" s="91"/>
      <c r="I996" s="91"/>
      <c r="J996" s="91"/>
      <c r="K996" s="91"/>
      <c r="L996" s="91"/>
      <c r="M996" s="91"/>
      <c r="N996" s="91"/>
      <c r="O996" s="91"/>
      <c r="P996" s="91"/>
      <c r="Q996" s="91"/>
      <c r="R996" s="91"/>
      <c r="S996" s="91"/>
      <c r="T996" s="91"/>
      <c r="U996" s="91"/>
      <c r="V996" s="91"/>
      <c r="W996" s="91"/>
      <c r="X996" s="91"/>
      <c r="Y996" s="91"/>
      <c r="Z996" s="91"/>
    </row>
    <row r="997">
      <c r="A997" s="91"/>
      <c r="B997" s="91"/>
      <c r="C997" s="91"/>
      <c r="D997" s="91"/>
      <c r="E997" s="91"/>
      <c r="F997" s="91"/>
      <c r="G997" s="91"/>
      <c r="H997" s="91"/>
      <c r="I997" s="91"/>
      <c r="J997" s="91"/>
      <c r="K997" s="91"/>
      <c r="L997" s="91"/>
      <c r="M997" s="91"/>
      <c r="N997" s="91"/>
      <c r="O997" s="91"/>
      <c r="P997" s="91"/>
      <c r="Q997" s="91"/>
      <c r="R997" s="91"/>
      <c r="S997" s="91"/>
      <c r="T997" s="91"/>
      <c r="U997" s="91"/>
      <c r="V997" s="91"/>
      <c r="W997" s="91"/>
      <c r="X997" s="91"/>
      <c r="Y997" s="91"/>
      <c r="Z997" s="91"/>
    </row>
    <row r="998">
      <c r="A998" s="91"/>
      <c r="B998" s="91"/>
      <c r="C998" s="91"/>
      <c r="D998" s="91"/>
      <c r="E998" s="91"/>
      <c r="F998" s="91"/>
      <c r="G998" s="91"/>
      <c r="H998" s="91"/>
      <c r="I998" s="91"/>
      <c r="J998" s="91"/>
      <c r="K998" s="91"/>
      <c r="L998" s="91"/>
      <c r="M998" s="91"/>
      <c r="N998" s="91"/>
      <c r="O998" s="91"/>
      <c r="P998" s="91"/>
      <c r="Q998" s="91"/>
      <c r="R998" s="91"/>
      <c r="S998" s="91"/>
      <c r="T998" s="91"/>
      <c r="U998" s="91"/>
      <c r="V998" s="91"/>
      <c r="W998" s="91"/>
      <c r="X998" s="91"/>
      <c r="Y998" s="91"/>
      <c r="Z998" s="91"/>
    </row>
    <row r="999">
      <c r="A999" s="91"/>
      <c r="B999" s="91"/>
      <c r="C999" s="91"/>
      <c r="D999" s="91"/>
      <c r="E999" s="91"/>
      <c r="F999" s="91"/>
      <c r="G999" s="91"/>
      <c r="H999" s="91"/>
      <c r="I999" s="91"/>
      <c r="J999" s="91"/>
      <c r="K999" s="91"/>
      <c r="L999" s="91"/>
      <c r="M999" s="91"/>
      <c r="N999" s="91"/>
      <c r="O999" s="91"/>
      <c r="P999" s="91"/>
      <c r="Q999" s="91"/>
      <c r="R999" s="91"/>
      <c r="S999" s="91"/>
      <c r="T999" s="91"/>
      <c r="U999" s="91"/>
      <c r="V999" s="91"/>
      <c r="W999" s="91"/>
      <c r="X999" s="91"/>
      <c r="Y999" s="91"/>
      <c r="Z999" s="91"/>
    </row>
    <row r="1000">
      <c r="A1000" s="91"/>
      <c r="B1000" s="91"/>
      <c r="C1000" s="91"/>
      <c r="D1000" s="91"/>
      <c r="E1000" s="91"/>
      <c r="F1000" s="91"/>
      <c r="G1000" s="91"/>
      <c r="H1000" s="91"/>
      <c r="I1000" s="91"/>
      <c r="J1000" s="91"/>
      <c r="K1000" s="91"/>
      <c r="L1000" s="91"/>
      <c r="M1000" s="91"/>
      <c r="N1000" s="91"/>
      <c r="O1000" s="91"/>
      <c r="P1000" s="91"/>
      <c r="Q1000" s="91"/>
      <c r="R1000" s="91"/>
      <c r="S1000" s="91"/>
      <c r="T1000" s="91"/>
      <c r="U1000" s="91"/>
      <c r="V1000" s="91"/>
      <c r="W1000" s="91"/>
      <c r="X1000" s="91"/>
      <c r="Y1000" s="91"/>
      <c r="Z1000" s="91"/>
    </row>
  </sheetData>
  <mergeCells count="4">
    <mergeCell ref="A1:A2"/>
    <mergeCell ref="B1:D1"/>
    <mergeCell ref="C2:D2"/>
    <mergeCell ref="E2:E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6" t="s">
        <v>21</v>
      </c>
      <c r="B1" s="37" t="str">
        <f>'施設情報ウェブ出力'!B2</f>
        <v>糸魚川総合病院</v>
      </c>
      <c r="C1" s="38"/>
      <c r="D1" s="39" t="s">
        <v>22</v>
      </c>
      <c r="E1" s="9"/>
      <c r="F1" s="40" t="str">
        <f>'施設情報ウェブ出力'!B3</f>
        <v>糸魚川市竹ヶ花457番地1</v>
      </c>
      <c r="G1" s="8"/>
      <c r="H1" s="8"/>
      <c r="I1" s="8"/>
      <c r="J1" s="8"/>
      <c r="K1" s="9"/>
      <c r="L1" s="36" t="s">
        <v>23</v>
      </c>
      <c r="M1" s="41">
        <f>'施設情報ウェブ出力'!B6</f>
        <v>45650</v>
      </c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ht="22.5" customHeight="1">
      <c r="A2" s="12"/>
      <c r="B2" s="43"/>
      <c r="C2" s="44"/>
      <c r="D2" s="39" t="s">
        <v>24</v>
      </c>
      <c r="E2" s="9"/>
      <c r="F2" s="45" t="str">
        <f>'施設情報ウェブ出力'!B4</f>
        <v>栄養科</v>
      </c>
      <c r="G2" s="46"/>
      <c r="H2" s="44"/>
      <c r="I2" s="47" t="s">
        <v>25</v>
      </c>
      <c r="J2" s="48" t="str">
        <f>'施設情報ウェブ出力'!B5</f>
        <v>025-552-0280</v>
      </c>
      <c r="K2" s="9"/>
      <c r="L2" s="12"/>
      <c r="M2" s="1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ht="7.5" customHeight="1">
      <c r="A3" s="42"/>
      <c r="B3" s="42"/>
      <c r="C3" s="103" t="s">
        <v>62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ht="22.5" customHeight="1">
      <c r="A4" s="49" t="s">
        <v>26</v>
      </c>
      <c r="B4" s="50"/>
      <c r="C4" s="50"/>
      <c r="D4" s="50"/>
      <c r="E4" s="50"/>
      <c r="F4" s="38"/>
      <c r="G4" s="51"/>
      <c r="H4" s="49" t="s">
        <v>27</v>
      </c>
      <c r="I4" s="50"/>
      <c r="J4" s="50"/>
      <c r="K4" s="50"/>
      <c r="L4" s="50"/>
      <c r="M4" s="38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ht="15.0" customHeight="1">
      <c r="A5" s="4" t="s">
        <v>28</v>
      </c>
      <c r="B5" s="4" t="s">
        <v>29</v>
      </c>
      <c r="C5" s="4" t="s">
        <v>30</v>
      </c>
      <c r="D5" s="4" t="s">
        <v>31</v>
      </c>
      <c r="E5" s="53" t="s">
        <v>32</v>
      </c>
      <c r="F5" s="9"/>
      <c r="G5" s="51"/>
      <c r="H5" s="54" t="s">
        <v>28</v>
      </c>
      <c r="I5" s="54" t="s">
        <v>29</v>
      </c>
      <c r="J5" s="54" t="s">
        <v>30</v>
      </c>
      <c r="K5" s="54" t="s">
        <v>31</v>
      </c>
      <c r="L5" s="55" t="s">
        <v>32</v>
      </c>
      <c r="M5" s="9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ht="90.0" customHeight="1">
      <c r="A6" s="14" t="s">
        <v>33</v>
      </c>
      <c r="B6" s="56" t="str">
        <f>'副食'!C2</f>
        <v>均質で、べたつきなどないゼリー。
離水が少なく、スライス状にすくうことが可能なもの。
たんぱく質含有量が少ないもの。</v>
      </c>
      <c r="C6" s="27" t="str">
        <f>'副食'!D2</f>
        <v/>
      </c>
      <c r="D6" s="22"/>
      <c r="E6" s="104"/>
      <c r="F6" s="9"/>
      <c r="G6" s="58"/>
      <c r="H6" s="14" t="s">
        <v>33</v>
      </c>
      <c r="I6" s="56" t="str">
        <f>'主食'!C2</f>
        <v/>
      </c>
      <c r="J6" s="27" t="str">
        <f>'主食'!D2</f>
        <v/>
      </c>
      <c r="K6" s="27"/>
      <c r="L6" s="57"/>
      <c r="M6" s="9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</row>
    <row r="7" ht="90.0" customHeight="1">
      <c r="A7" s="14" t="s">
        <v>34</v>
      </c>
      <c r="B7" s="56" t="str">
        <f>'副食'!C3</f>
        <v>均質で、べたつきなどないゼリー・プリン・ムース。</v>
      </c>
      <c r="C7" s="27" t="str">
        <f>'副食'!D3</f>
        <v/>
      </c>
      <c r="D7" s="22" t="s">
        <v>6</v>
      </c>
      <c r="E7" s="104" t="s">
        <v>8</v>
      </c>
      <c r="F7" s="9"/>
      <c r="G7" s="58"/>
      <c r="H7" s="14" t="s">
        <v>34</v>
      </c>
      <c r="I7" s="56" t="str">
        <f>'主食'!C3</f>
        <v>ミキサーを使用したもの。
粒が残らずなめらかで均一な状態で、ゲル化剤を混ぜ、ゼリー状にした粥。　　　　　　　　</v>
      </c>
      <c r="J7" s="27" t="str">
        <f>'主食'!D3</f>
        <v/>
      </c>
      <c r="K7" s="22" t="s">
        <v>7</v>
      </c>
      <c r="L7" s="104" t="s">
        <v>9</v>
      </c>
      <c r="M7" s="9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</row>
    <row r="8" ht="90.0" customHeight="1">
      <c r="A8" s="29" t="s">
        <v>63</v>
      </c>
      <c r="B8" s="56" t="str">
        <f>'副食'!C4</f>
        <v>ミキサーを使用し、粒が残らずなめらかに均一な状態。
ゲル化剤・とろみ剤でまとめたもの。</v>
      </c>
      <c r="C8" s="27" t="str">
        <f>'副食'!D4</f>
        <v/>
      </c>
      <c r="D8" s="22" t="s">
        <v>12</v>
      </c>
      <c r="E8" s="104" t="s">
        <v>13</v>
      </c>
      <c r="F8" s="9"/>
      <c r="G8" s="58"/>
      <c r="H8" s="29" t="s">
        <v>64</v>
      </c>
      <c r="I8" s="56" t="str">
        <f>'主食'!C4</f>
        <v>ミキサーを使用し、粒が残らずなめらかに均一な状態。ゲル化剤・とろみ剤でまとめたもの。</v>
      </c>
      <c r="J8" s="27" t="str">
        <f>'主食'!D4</f>
        <v/>
      </c>
      <c r="K8" s="22"/>
      <c r="L8" s="104"/>
      <c r="M8" s="9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</row>
    <row r="9" ht="90.0" customHeight="1">
      <c r="A9" s="29" t="s">
        <v>65</v>
      </c>
      <c r="B9" s="56" t="str">
        <f>'副食'!C5</f>
        <v>フードプロセッサーやミキサー等を使用したもので、若干の粒が残った状態。
ゲル化剤・とろみ剤でまとめたもの。</v>
      </c>
      <c r="C9" s="27" t="str">
        <f>'副食'!D5</f>
        <v/>
      </c>
      <c r="D9" s="22" t="s">
        <v>14</v>
      </c>
      <c r="E9" s="104" t="s">
        <v>15</v>
      </c>
      <c r="F9" s="9"/>
      <c r="G9" s="58"/>
      <c r="H9" s="29" t="s">
        <v>66</v>
      </c>
      <c r="I9" s="56" t="str">
        <f>'主食'!C5</f>
        <v>フードプロセッサーやミキサー等を使用したもので、若干の粒が残った状態。離水や粘度、付着性に配慮した粥。</v>
      </c>
      <c r="J9" s="27" t="str">
        <f>'主食'!D5</f>
        <v/>
      </c>
      <c r="K9" s="27"/>
      <c r="L9" s="57"/>
      <c r="M9" s="9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</row>
    <row r="10" ht="90.0" customHeight="1">
      <c r="A10" s="59" t="s">
        <v>39</v>
      </c>
      <c r="B10" s="56" t="str">
        <f>'副食'!C6</f>
        <v>フードプロセッサーやミキサー等を使用したものを、ゲル化剤で固めたもの。
舌や口蓋で押しつぶせる程度の硬さ。</v>
      </c>
      <c r="C10" s="27" t="str">
        <f>'副食'!D6</f>
        <v/>
      </c>
      <c r="D10" s="22"/>
      <c r="E10" s="104"/>
      <c r="F10" s="9"/>
      <c r="G10" s="58"/>
      <c r="H10" s="59" t="s">
        <v>39</v>
      </c>
      <c r="I10" s="56" t="str">
        <f>'主食'!C6</f>
        <v>全粥に離水防止のとろみ剤やゲル化剤を混ぜたもの。</v>
      </c>
      <c r="J10" s="27" t="str">
        <f>'主食'!D6</f>
        <v/>
      </c>
      <c r="K10" s="22" t="s">
        <v>16</v>
      </c>
      <c r="L10" s="104" t="s">
        <v>17</v>
      </c>
      <c r="M10" s="9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</row>
    <row r="11" ht="90.0" customHeight="1">
      <c r="A11" s="60" t="s">
        <v>40</v>
      </c>
      <c r="B11" s="56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27" t="str">
        <f>'副食'!D7</f>
        <v/>
      </c>
      <c r="D11" s="22" t="s">
        <v>18</v>
      </c>
      <c r="E11" s="104" t="s">
        <v>19</v>
      </c>
      <c r="F11" s="9"/>
      <c r="G11" s="58"/>
      <c r="H11" s="60" t="s">
        <v>40</v>
      </c>
      <c r="I11" s="56" t="str">
        <f>'主食'!C7</f>
        <v>米重量に対し5倍の水分量。または、米飯重量の2倍の水分量で炊いた粥。粒が残っている不均一な状態。</v>
      </c>
      <c r="J11" s="27" t="str">
        <f>'主食'!D7</f>
        <v/>
      </c>
      <c r="K11" s="22" t="s">
        <v>20</v>
      </c>
      <c r="L11" s="104"/>
      <c r="M11" s="9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</row>
    <row r="12" ht="90.0" customHeight="1">
      <c r="A12" s="12"/>
      <c r="B12" s="56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27" t="str">
        <f>'副食'!D8</f>
        <v/>
      </c>
      <c r="D12" s="22"/>
      <c r="E12" s="104"/>
      <c r="F12" s="9"/>
      <c r="G12" s="58"/>
      <c r="H12" s="12"/>
      <c r="I12" s="56" t="str">
        <f>'主食'!C8</f>
        <v>水分量をやや多めに、軟らかく炊いたご飯。</v>
      </c>
      <c r="J12" s="27" t="str">
        <f>'主食'!D8</f>
        <v/>
      </c>
      <c r="K12" s="22"/>
      <c r="L12" s="104"/>
      <c r="M12" s="9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</row>
    <row r="13" ht="7.5" customHeigh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</row>
    <row r="14" ht="22.5" customHeight="1">
      <c r="A14" s="61" t="s">
        <v>41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ht="22.5" customHeight="1">
      <c r="A15" s="62" t="s">
        <v>42</v>
      </c>
      <c r="B15" s="40" t="s">
        <v>0</v>
      </c>
      <c r="C15" s="8"/>
      <c r="D15" s="8"/>
      <c r="E15" s="9"/>
      <c r="F15" s="55" t="s">
        <v>32</v>
      </c>
      <c r="G15" s="8"/>
      <c r="H15" s="8"/>
      <c r="I15" s="8"/>
      <c r="J15" s="8"/>
      <c r="K15" s="8"/>
      <c r="L15" s="8"/>
      <c r="M15" s="9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ht="22.5" customHeight="1">
      <c r="A16" s="12"/>
      <c r="B16" s="54" t="s">
        <v>43</v>
      </c>
      <c r="C16" s="63" t="s">
        <v>1</v>
      </c>
      <c r="D16" s="8"/>
      <c r="E16" s="9"/>
      <c r="F16" s="105" t="s">
        <v>3</v>
      </c>
      <c r="M16" s="65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</row>
    <row r="17" ht="22.5" customHeight="1">
      <c r="A17" s="54" t="s">
        <v>44</v>
      </c>
      <c r="B17" s="54" t="s">
        <v>45</v>
      </c>
      <c r="C17" s="54" t="s">
        <v>46</v>
      </c>
      <c r="D17" s="55" t="s">
        <v>47</v>
      </c>
      <c r="E17" s="9"/>
      <c r="F17" s="66"/>
      <c r="M17" s="65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</row>
    <row r="18" ht="37.5" customHeight="1">
      <c r="A18" s="4" t="s">
        <v>48</v>
      </c>
      <c r="B18" s="106"/>
      <c r="C18" s="106"/>
      <c r="D18" s="63" t="s">
        <v>1</v>
      </c>
      <c r="E18" s="9"/>
      <c r="F18" s="66"/>
      <c r="M18" s="6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</row>
    <row r="19" ht="37.5" customHeight="1">
      <c r="A19" s="69" t="s">
        <v>49</v>
      </c>
      <c r="B19" s="107"/>
      <c r="C19" s="107"/>
      <c r="D19" s="108" t="s">
        <v>11</v>
      </c>
      <c r="E19" s="9"/>
      <c r="F19" s="43"/>
      <c r="G19" s="46"/>
      <c r="H19" s="46"/>
      <c r="I19" s="46"/>
      <c r="J19" s="46"/>
      <c r="K19" s="46"/>
      <c r="L19" s="46"/>
      <c r="M19" s="44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</row>
    <row r="20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</row>
    <row r="2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</row>
    <row r="22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</row>
    <row r="2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</row>
    <row r="24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</row>
    <row r="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</row>
    <row r="26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</row>
    <row r="27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</row>
    <row r="28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</row>
    <row r="29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</row>
    <row r="30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</row>
    <row r="3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</row>
    <row r="3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</row>
    <row r="3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</row>
    <row r="34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</row>
    <row r="3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</row>
    <row r="36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</row>
    <row r="37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</row>
    <row r="38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</row>
    <row r="39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</row>
    <row r="40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</row>
    <row r="4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</row>
    <row r="4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</row>
    <row r="4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</row>
    <row r="44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</row>
    <row r="4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</row>
    <row r="46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</row>
    <row r="47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</row>
    <row r="48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</row>
    <row r="49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</row>
    <row r="50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</row>
    <row r="5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</row>
    <row r="5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</row>
    <row r="5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</row>
    <row r="54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</row>
    <row r="5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</row>
    <row r="56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</row>
    <row r="57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</row>
    <row r="58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</row>
    <row r="59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</row>
    <row r="60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</row>
    <row r="6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</row>
    <row r="6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</row>
    <row r="6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</row>
    <row r="64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</row>
    <row r="6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</row>
    <row r="66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</row>
    <row r="67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</row>
    <row r="68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</row>
    <row r="69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</row>
    <row r="70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</row>
    <row r="7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</row>
    <row r="72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</row>
    <row r="73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</row>
    <row r="74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</row>
    <row r="7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</row>
    <row r="76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</row>
    <row r="77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</row>
    <row r="78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</row>
    <row r="79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</row>
    <row r="80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</row>
    <row r="8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</row>
    <row r="82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</row>
    <row r="83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</row>
    <row r="84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</row>
    <row r="8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</row>
    <row r="86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</row>
    <row r="87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</row>
    <row r="88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</row>
    <row r="89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</row>
    <row r="90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</row>
    <row r="9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</row>
    <row r="92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</row>
    <row r="93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</row>
    <row r="94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</row>
    <row r="9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</row>
    <row r="96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</row>
    <row r="97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</row>
    <row r="98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</row>
    <row r="99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</row>
    <row r="100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</row>
    <row r="10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</row>
    <row r="102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</row>
    <row r="103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</row>
    <row r="104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</row>
    <row r="10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</row>
    <row r="106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</row>
    <row r="107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</row>
    <row r="108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</row>
    <row r="109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</row>
    <row r="110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</row>
    <row r="11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</row>
    <row r="112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</row>
    <row r="113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</row>
    <row r="114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</row>
    <row r="11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</row>
    <row r="116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</row>
    <row r="117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</row>
    <row r="118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</row>
    <row r="119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</row>
    <row r="120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</row>
    <row r="12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</row>
    <row r="122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</row>
    <row r="123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</row>
    <row r="124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</row>
    <row r="1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</row>
    <row r="126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</row>
    <row r="127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</row>
    <row r="128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</row>
    <row r="129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</row>
    <row r="130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</row>
    <row r="13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</row>
    <row r="132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</row>
    <row r="133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</row>
    <row r="134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</row>
    <row r="13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</row>
    <row r="136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</row>
    <row r="137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</row>
    <row r="138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</row>
    <row r="139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</row>
    <row r="140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</row>
    <row r="14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</row>
    <row r="142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</row>
    <row r="143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</row>
    <row r="144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</row>
    <row r="14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</row>
    <row r="146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</row>
    <row r="147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</row>
    <row r="148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</row>
    <row r="149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</row>
    <row r="150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</row>
    <row r="15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</row>
    <row r="152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</row>
    <row r="153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</row>
    <row r="154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</row>
    <row r="15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</row>
    <row r="156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</row>
    <row r="157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</row>
    <row r="158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</row>
    <row r="159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</row>
    <row r="160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</row>
    <row r="16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</row>
    <row r="162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</row>
    <row r="163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</row>
    <row r="164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</row>
    <row r="16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</row>
    <row r="166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</row>
    <row r="167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</row>
    <row r="168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</row>
    <row r="169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</row>
    <row r="170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</row>
    <row r="17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</row>
    <row r="172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</row>
    <row r="173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</row>
    <row r="174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</row>
    <row r="17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</row>
    <row r="176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</row>
    <row r="177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</row>
    <row r="178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</row>
    <row r="179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</row>
    <row r="180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</row>
    <row r="18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</row>
    <row r="182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</row>
    <row r="183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</row>
    <row r="184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</row>
    <row r="18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</row>
    <row r="186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</row>
    <row r="187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</row>
    <row r="188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</row>
    <row r="189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</row>
    <row r="190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</row>
    <row r="19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</row>
    <row r="192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</row>
    <row r="193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</row>
    <row r="194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</row>
    <row r="19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</row>
    <row r="196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</row>
    <row r="197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</row>
    <row r="198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</row>
    <row r="199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</row>
    <row r="200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</row>
    <row r="20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</row>
    <row r="202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</row>
    <row r="203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</row>
    <row r="204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</row>
    <row r="20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</row>
    <row r="206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</row>
    <row r="207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</row>
    <row r="208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</row>
    <row r="209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</row>
    <row r="210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</row>
    <row r="21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</row>
    <row r="212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</row>
    <row r="213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</row>
    <row r="214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</row>
    <row r="21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</row>
    <row r="216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</row>
    <row r="217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</row>
    <row r="218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</row>
    <row r="219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</row>
    <row r="220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</row>
    <row r="22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</row>
    <row r="222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</row>
    <row r="223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</row>
    <row r="224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</row>
    <row r="2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</row>
    <row r="226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</row>
    <row r="227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</row>
    <row r="228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</row>
    <row r="229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</row>
    <row r="230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</row>
    <row r="23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</row>
    <row r="232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</row>
    <row r="233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</row>
    <row r="234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</row>
    <row r="23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</row>
    <row r="236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</row>
    <row r="237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</row>
    <row r="238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</row>
    <row r="239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</row>
    <row r="240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</row>
    <row r="24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</row>
    <row r="242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</row>
    <row r="243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</row>
    <row r="244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</row>
    <row r="24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</row>
    <row r="246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</row>
    <row r="247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</row>
    <row r="248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</row>
    <row r="249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</row>
    <row r="250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</row>
    <row r="25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</row>
    <row r="252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</row>
    <row r="253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</row>
    <row r="254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</row>
    <row r="25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</row>
    <row r="256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</row>
    <row r="257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</row>
    <row r="258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</row>
    <row r="259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</row>
    <row r="260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</row>
    <row r="26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</row>
    <row r="262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</row>
    <row r="263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</row>
    <row r="264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</row>
    <row r="26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</row>
    <row r="266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</row>
    <row r="267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</row>
    <row r="268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</row>
    <row r="269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</row>
    <row r="270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</row>
    <row r="27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</row>
    <row r="272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</row>
    <row r="273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</row>
    <row r="274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</row>
    <row r="27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</row>
    <row r="276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</row>
    <row r="277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</row>
    <row r="278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</row>
    <row r="279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</row>
    <row r="280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</row>
    <row r="28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</row>
    <row r="282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</row>
    <row r="283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</row>
    <row r="284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</row>
    <row r="28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</row>
    <row r="286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</row>
    <row r="287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</row>
    <row r="288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</row>
    <row r="289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</row>
    <row r="290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</row>
    <row r="29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</row>
    <row r="292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</row>
    <row r="293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</row>
    <row r="294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</row>
    <row r="29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</row>
    <row r="296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</row>
    <row r="297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</row>
    <row r="298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</row>
    <row r="299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</row>
    <row r="300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</row>
    <row r="30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</row>
    <row r="302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</row>
    <row r="303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</row>
    <row r="304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</row>
    <row r="30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</row>
    <row r="306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</row>
    <row r="307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</row>
    <row r="308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</row>
    <row r="309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</row>
    <row r="310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</row>
    <row r="31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</row>
    <row r="312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</row>
    <row r="313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</row>
    <row r="314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</row>
    <row r="31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</row>
    <row r="316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</row>
    <row r="317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</row>
    <row r="318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</row>
    <row r="319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</row>
    <row r="320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</row>
    <row r="32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</row>
    <row r="322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</row>
    <row r="323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</row>
    <row r="324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</row>
    <row r="3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</row>
    <row r="326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</row>
    <row r="327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</row>
    <row r="328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</row>
    <row r="329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</row>
    <row r="330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</row>
    <row r="33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</row>
    <row r="332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</row>
    <row r="333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</row>
    <row r="334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</row>
    <row r="33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</row>
    <row r="336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</row>
    <row r="337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</row>
    <row r="338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</row>
    <row r="339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</row>
    <row r="340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</row>
    <row r="34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</row>
    <row r="342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</row>
    <row r="343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</row>
    <row r="344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</row>
    <row r="34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</row>
    <row r="346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</row>
    <row r="347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</row>
    <row r="348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</row>
    <row r="349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</row>
    <row r="350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</row>
    <row r="35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</row>
    <row r="352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</row>
    <row r="353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</row>
    <row r="354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</row>
    <row r="35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</row>
    <row r="356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</row>
    <row r="357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</row>
    <row r="358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</row>
    <row r="359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</row>
    <row r="360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</row>
    <row r="36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</row>
    <row r="362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</row>
    <row r="363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</row>
    <row r="364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</row>
    <row r="36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</row>
    <row r="366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</row>
    <row r="367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</row>
    <row r="368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</row>
    <row r="369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</row>
    <row r="370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</row>
    <row r="37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</row>
    <row r="372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</row>
    <row r="373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</row>
    <row r="374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</row>
    <row r="37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</row>
    <row r="376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</row>
    <row r="377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</row>
    <row r="378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</row>
    <row r="379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</row>
    <row r="380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</row>
    <row r="38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</row>
    <row r="382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</row>
    <row r="383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</row>
    <row r="384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</row>
    <row r="38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</row>
    <row r="386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</row>
    <row r="387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</row>
    <row r="388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</row>
    <row r="389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</row>
    <row r="390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</row>
    <row r="39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</row>
    <row r="392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</row>
    <row r="393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</row>
    <row r="394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</row>
    <row r="39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</row>
    <row r="396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</row>
    <row r="397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</row>
    <row r="398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</row>
    <row r="399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</row>
    <row r="400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</row>
    <row r="40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</row>
    <row r="402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</row>
    <row r="403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</row>
    <row r="404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</row>
    <row r="40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</row>
    <row r="406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</row>
    <row r="407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</row>
    <row r="408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</row>
    <row r="409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</row>
    <row r="410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</row>
    <row r="41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</row>
    <row r="412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</row>
    <row r="413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</row>
    <row r="414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</row>
    <row r="41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</row>
    <row r="416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</row>
    <row r="417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</row>
    <row r="418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</row>
    <row r="419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</row>
    <row r="420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</row>
    <row r="42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</row>
    <row r="422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</row>
    <row r="423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</row>
    <row r="424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</row>
    <row r="42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</row>
    <row r="426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</row>
    <row r="427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</row>
    <row r="428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</row>
    <row r="429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</row>
    <row r="430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</row>
    <row r="43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</row>
    <row r="432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</row>
    <row r="433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</row>
    <row r="434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</row>
    <row r="43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</row>
    <row r="436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</row>
    <row r="437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</row>
    <row r="438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</row>
    <row r="439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</row>
    <row r="440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</row>
    <row r="44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</row>
    <row r="442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</row>
    <row r="443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</row>
    <row r="444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</row>
    <row r="44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</row>
    <row r="446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</row>
    <row r="447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</row>
    <row r="448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</row>
    <row r="449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</row>
    <row r="450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</row>
    <row r="45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</row>
    <row r="452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</row>
    <row r="453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</row>
    <row r="454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</row>
    <row r="45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</row>
    <row r="456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</row>
    <row r="457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</row>
    <row r="458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</row>
    <row r="459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</row>
    <row r="460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</row>
    <row r="46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</row>
    <row r="462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</row>
    <row r="463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</row>
    <row r="464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</row>
    <row r="46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</row>
    <row r="466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</row>
    <row r="467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</row>
    <row r="468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</row>
    <row r="469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</row>
    <row r="470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</row>
    <row r="47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</row>
    <row r="472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</row>
    <row r="473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</row>
    <row r="474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</row>
    <row r="47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</row>
    <row r="476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</row>
    <row r="477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</row>
    <row r="478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</row>
    <row r="479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</row>
    <row r="480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</row>
    <row r="48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</row>
    <row r="482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</row>
    <row r="483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</row>
    <row r="484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</row>
    <row r="48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</row>
    <row r="486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</row>
    <row r="487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</row>
    <row r="488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</row>
    <row r="489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</row>
    <row r="490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</row>
    <row r="49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</row>
    <row r="492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</row>
    <row r="493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</row>
    <row r="494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</row>
    <row r="49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</row>
    <row r="496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</row>
    <row r="497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</row>
    <row r="498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</row>
    <row r="499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</row>
    <row r="500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</row>
    <row r="50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</row>
    <row r="502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</row>
    <row r="503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</row>
    <row r="504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</row>
    <row r="50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</row>
    <row r="506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</row>
    <row r="507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</row>
    <row r="508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</row>
    <row r="509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</row>
    <row r="510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</row>
    <row r="51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</row>
    <row r="512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</row>
    <row r="513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</row>
    <row r="514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</row>
    <row r="51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</row>
    <row r="516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</row>
    <row r="517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</row>
    <row r="518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</row>
    <row r="519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</row>
    <row r="520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</row>
    <row r="52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</row>
    <row r="522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</row>
    <row r="523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</row>
    <row r="524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</row>
    <row r="52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</row>
    <row r="526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</row>
    <row r="527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</row>
    <row r="528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</row>
    <row r="529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</row>
    <row r="530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</row>
    <row r="53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</row>
    <row r="532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</row>
    <row r="533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</row>
    <row r="534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</row>
    <row r="53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</row>
    <row r="536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</row>
    <row r="537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</row>
    <row r="538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</row>
    <row r="539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</row>
    <row r="540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</row>
    <row r="54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</row>
    <row r="542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</row>
    <row r="543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</row>
    <row r="544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</row>
    <row r="54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</row>
    <row r="546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</row>
    <row r="547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</row>
    <row r="548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</row>
    <row r="549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</row>
    <row r="550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</row>
    <row r="55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</row>
    <row r="552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</row>
    <row r="553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</row>
    <row r="554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</row>
    <row r="55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</row>
    <row r="556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</row>
    <row r="557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</row>
    <row r="558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</row>
    <row r="559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</row>
    <row r="560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</row>
    <row r="56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</row>
    <row r="562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</row>
    <row r="563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</row>
    <row r="564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</row>
    <row r="56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</row>
    <row r="566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</row>
    <row r="567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</row>
    <row r="568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</row>
    <row r="569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</row>
    <row r="570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</row>
    <row r="57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</row>
    <row r="572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</row>
    <row r="573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</row>
    <row r="574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</row>
    <row r="57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</row>
    <row r="576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</row>
    <row r="577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</row>
    <row r="578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</row>
    <row r="579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</row>
    <row r="580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</row>
    <row r="58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</row>
    <row r="582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</row>
    <row r="583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</row>
    <row r="584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</row>
    <row r="58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</row>
    <row r="586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</row>
    <row r="587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</row>
    <row r="588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</row>
    <row r="589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</row>
    <row r="590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</row>
    <row r="59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</row>
    <row r="592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</row>
    <row r="593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</row>
    <row r="594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</row>
    <row r="59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</row>
    <row r="596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</row>
    <row r="597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</row>
    <row r="598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</row>
    <row r="599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</row>
    <row r="600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</row>
    <row r="60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</row>
    <row r="602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</row>
    <row r="603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</row>
    <row r="604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</row>
    <row r="60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</row>
    <row r="606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</row>
    <row r="607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</row>
    <row r="608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</row>
    <row r="609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</row>
    <row r="610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</row>
    <row r="61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</row>
    <row r="612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</row>
    <row r="613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</row>
    <row r="614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</row>
    <row r="61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</row>
    <row r="616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</row>
    <row r="617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</row>
    <row r="618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</row>
    <row r="619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</row>
    <row r="620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</row>
    <row r="62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</row>
    <row r="622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</row>
    <row r="623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</row>
    <row r="624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</row>
    <row r="62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</row>
    <row r="626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</row>
    <row r="627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</row>
    <row r="628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</row>
    <row r="629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</row>
    <row r="630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</row>
    <row r="63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</row>
    <row r="632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</row>
    <row r="633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</row>
    <row r="634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</row>
    <row r="63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</row>
    <row r="636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</row>
    <row r="637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</row>
    <row r="638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</row>
    <row r="639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</row>
    <row r="640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</row>
    <row r="64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</row>
    <row r="642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</row>
    <row r="643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</row>
    <row r="644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</row>
    <row r="64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</row>
    <row r="646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</row>
    <row r="647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</row>
    <row r="648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</row>
    <row r="649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</row>
    <row r="650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</row>
    <row r="65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</row>
    <row r="652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</row>
    <row r="653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</row>
    <row r="654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</row>
    <row r="65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</row>
    <row r="656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</row>
    <row r="657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</row>
    <row r="658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</row>
    <row r="659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</row>
    <row r="660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</row>
    <row r="66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</row>
    <row r="662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</row>
    <row r="663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</row>
    <row r="664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</row>
    <row r="66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</row>
    <row r="666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</row>
    <row r="667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</row>
    <row r="668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</row>
    <row r="669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</row>
    <row r="670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</row>
    <row r="67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</row>
    <row r="672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</row>
    <row r="673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</row>
    <row r="674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</row>
    <row r="67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</row>
    <row r="676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</row>
    <row r="677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</row>
    <row r="678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</row>
    <row r="679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</row>
    <row r="680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</row>
    <row r="68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</row>
    <row r="682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</row>
    <row r="683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</row>
    <row r="684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</row>
    <row r="68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</row>
    <row r="686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</row>
    <row r="687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</row>
    <row r="688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</row>
    <row r="689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</row>
    <row r="690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</row>
    <row r="69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</row>
    <row r="692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</row>
    <row r="693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</row>
    <row r="694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</row>
    <row r="69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</row>
    <row r="696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</row>
    <row r="697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</row>
    <row r="698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</row>
    <row r="699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</row>
    <row r="700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</row>
    <row r="70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</row>
    <row r="702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</row>
    <row r="703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</row>
    <row r="704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</row>
    <row r="70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</row>
    <row r="706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</row>
    <row r="707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</row>
    <row r="708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</row>
    <row r="709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</row>
    <row r="710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</row>
    <row r="71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</row>
    <row r="712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</row>
    <row r="713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</row>
    <row r="714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</row>
    <row r="71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</row>
    <row r="716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</row>
    <row r="717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</row>
    <row r="718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</row>
    <row r="719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</row>
    <row r="720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</row>
    <row r="72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</row>
    <row r="722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</row>
    <row r="723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</row>
    <row r="724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</row>
    <row r="72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</row>
    <row r="726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</row>
    <row r="727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</row>
    <row r="728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</row>
    <row r="729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</row>
    <row r="730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</row>
    <row r="73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</row>
    <row r="732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</row>
    <row r="733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</row>
    <row r="734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</row>
    <row r="73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</row>
    <row r="736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</row>
    <row r="737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</row>
    <row r="738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</row>
    <row r="739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</row>
    <row r="740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</row>
    <row r="74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</row>
    <row r="742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  <c r="AA742" s="42"/>
    </row>
    <row r="743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  <c r="AA743" s="42"/>
    </row>
    <row r="744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</row>
    <row r="74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</row>
    <row r="746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</row>
    <row r="747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</row>
    <row r="748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</row>
    <row r="749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  <c r="AA749" s="42"/>
    </row>
    <row r="750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  <c r="AA750" s="42"/>
    </row>
    <row r="75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  <c r="AA751" s="42"/>
    </row>
    <row r="752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</row>
    <row r="753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</row>
    <row r="754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</row>
    <row r="75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</row>
    <row r="756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</row>
    <row r="757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</row>
    <row r="758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</row>
    <row r="759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</row>
    <row r="760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</row>
    <row r="76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</row>
    <row r="762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</row>
    <row r="763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</row>
    <row r="764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</row>
    <row r="76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</row>
    <row r="766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</row>
    <row r="767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</row>
    <row r="768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</row>
    <row r="769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</row>
    <row r="770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</row>
    <row r="77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</row>
    <row r="772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</row>
    <row r="773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</row>
    <row r="774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</row>
    <row r="77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</row>
    <row r="776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</row>
    <row r="777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</row>
    <row r="778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</row>
    <row r="779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</row>
    <row r="780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</row>
    <row r="78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</row>
    <row r="782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</row>
    <row r="783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</row>
    <row r="784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</row>
    <row r="78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</row>
    <row r="786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</row>
    <row r="787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</row>
    <row r="788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</row>
    <row r="789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</row>
    <row r="790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</row>
    <row r="79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</row>
    <row r="792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</row>
    <row r="793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</row>
    <row r="794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</row>
    <row r="79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</row>
    <row r="796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</row>
    <row r="797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</row>
    <row r="798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</row>
    <row r="799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</row>
    <row r="800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</row>
    <row r="80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</row>
    <row r="802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</row>
    <row r="803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</row>
    <row r="804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</row>
    <row r="80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</row>
    <row r="806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</row>
    <row r="807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</row>
    <row r="808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</row>
    <row r="809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</row>
    <row r="810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</row>
    <row r="81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</row>
    <row r="812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  <c r="AA812" s="42"/>
    </row>
    <row r="813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</row>
    <row r="814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</row>
    <row r="81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</row>
    <row r="816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</row>
    <row r="817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  <c r="AA817" s="42"/>
    </row>
    <row r="818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  <c r="AA818" s="42"/>
    </row>
    <row r="819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  <c r="AA819" s="42"/>
    </row>
    <row r="820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  <c r="AA820" s="42"/>
    </row>
    <row r="82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  <c r="AA821" s="42"/>
    </row>
    <row r="822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  <c r="AA822" s="42"/>
    </row>
    <row r="823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  <c r="AA823" s="42"/>
    </row>
    <row r="824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  <c r="AA824" s="42"/>
    </row>
    <row r="82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  <c r="AA825" s="42"/>
    </row>
    <row r="826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  <c r="AA826" s="42"/>
    </row>
    <row r="827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  <c r="AA827" s="42"/>
    </row>
    <row r="828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  <c r="AA828" s="42"/>
    </row>
    <row r="829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  <c r="AA829" s="42"/>
    </row>
    <row r="830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  <c r="AA830" s="42"/>
    </row>
    <row r="83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  <c r="AA831" s="42"/>
    </row>
    <row r="832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  <c r="AA832" s="42"/>
    </row>
    <row r="833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  <c r="AA833" s="42"/>
    </row>
    <row r="834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</row>
    <row r="83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  <c r="AA835" s="42"/>
    </row>
    <row r="836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  <c r="AA836" s="42"/>
    </row>
    <row r="837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  <c r="AA837" s="42"/>
    </row>
    <row r="838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  <c r="AA838" s="42"/>
    </row>
    <row r="839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</row>
    <row r="840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</row>
    <row r="84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</row>
    <row r="842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  <c r="AA842" s="42"/>
    </row>
    <row r="843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  <c r="AA843" s="42"/>
    </row>
    <row r="844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  <c r="AA844" s="42"/>
    </row>
    <row r="84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</row>
    <row r="846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</row>
    <row r="847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</row>
    <row r="848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</row>
    <row r="849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</row>
    <row r="850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</row>
    <row r="85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</row>
    <row r="852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</row>
    <row r="853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</row>
    <row r="854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</row>
    <row r="85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</row>
    <row r="856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</row>
    <row r="857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</row>
    <row r="858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</row>
    <row r="859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</row>
    <row r="860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</row>
    <row r="86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</row>
    <row r="862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</row>
    <row r="863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</row>
    <row r="864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</row>
    <row r="86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</row>
    <row r="866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</row>
    <row r="867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</row>
    <row r="868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</row>
    <row r="869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</row>
    <row r="870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</row>
    <row r="87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</row>
    <row r="872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</row>
    <row r="873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</row>
    <row r="874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</row>
    <row r="87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</row>
    <row r="876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</row>
    <row r="877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</row>
    <row r="878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</row>
    <row r="879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</row>
    <row r="880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</row>
    <row r="88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</row>
    <row r="882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</row>
    <row r="883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</row>
    <row r="884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</row>
    <row r="88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</row>
    <row r="886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</row>
    <row r="887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</row>
    <row r="888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</row>
    <row r="889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</row>
    <row r="890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</row>
    <row r="89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</row>
    <row r="892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  <c r="AA892" s="42"/>
    </row>
    <row r="893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</row>
    <row r="894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</row>
    <row r="89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  <c r="AA895" s="42"/>
    </row>
    <row r="896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  <c r="AA896" s="42"/>
    </row>
    <row r="897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  <c r="AA897" s="42"/>
    </row>
    <row r="898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</row>
    <row r="899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</row>
    <row r="900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</row>
    <row r="90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  <c r="AA901" s="42"/>
    </row>
    <row r="902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  <c r="AA902" s="42"/>
    </row>
    <row r="903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  <c r="AA903" s="42"/>
    </row>
    <row r="904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  <c r="AA904" s="42"/>
    </row>
    <row r="905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  <c r="AA905" s="42"/>
    </row>
    <row r="906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  <c r="AA906" s="42"/>
    </row>
    <row r="907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</row>
    <row r="908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  <c r="AA908" s="42"/>
    </row>
    <row r="909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  <c r="AA909" s="42"/>
    </row>
    <row r="910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</row>
    <row r="91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  <c r="AA911" s="42"/>
    </row>
    <row r="912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</row>
    <row r="913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</row>
    <row r="914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</row>
    <row r="915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</row>
    <row r="916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  <c r="AA916" s="42"/>
    </row>
    <row r="917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  <c r="AA917" s="42"/>
    </row>
    <row r="918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  <c r="AA918" s="42"/>
    </row>
    <row r="919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</row>
    <row r="920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  <c r="AA920" s="42"/>
    </row>
    <row r="92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</row>
    <row r="922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  <c r="AA922" s="42"/>
    </row>
    <row r="923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</row>
    <row r="924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  <c r="AA924" s="42"/>
    </row>
    <row r="925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  <c r="AA925" s="42"/>
    </row>
    <row r="926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</row>
    <row r="927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</row>
    <row r="928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</row>
    <row r="929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</row>
    <row r="930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  <c r="AA930" s="42"/>
    </row>
    <row r="93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</row>
    <row r="932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</row>
    <row r="933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</row>
    <row r="934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</row>
    <row r="935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</row>
    <row r="936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</row>
    <row r="937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  <c r="AA937" s="42"/>
    </row>
    <row r="938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</row>
    <row r="939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</row>
    <row r="940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  <c r="AA940" s="42"/>
    </row>
    <row r="94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  <c r="AA941" s="42"/>
    </row>
    <row r="942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  <c r="AA942" s="42"/>
    </row>
    <row r="943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</row>
    <row r="944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</row>
    <row r="945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</row>
    <row r="946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</row>
    <row r="947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</row>
    <row r="948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</row>
    <row r="949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</row>
    <row r="950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</row>
    <row r="95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</row>
    <row r="952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</row>
    <row r="953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  <c r="AA953" s="42"/>
    </row>
    <row r="954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</row>
    <row r="955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</row>
    <row r="956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  <c r="AA956" s="42"/>
    </row>
    <row r="957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</row>
    <row r="958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  <c r="AA958" s="42"/>
    </row>
    <row r="959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</row>
    <row r="960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</row>
    <row r="96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</row>
    <row r="962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</row>
    <row r="963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</row>
    <row r="964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</row>
    <row r="965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  <c r="AA965" s="42"/>
    </row>
    <row r="966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</row>
    <row r="967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</row>
    <row r="968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</row>
    <row r="969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</row>
    <row r="970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</row>
    <row r="97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</row>
    <row r="972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</row>
    <row r="973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  <c r="AA973" s="42"/>
    </row>
    <row r="974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</row>
    <row r="975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  <c r="AA975" s="42"/>
    </row>
    <row r="976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  <c r="AA976" s="42"/>
    </row>
    <row r="977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  <c r="AA977" s="42"/>
    </row>
    <row r="978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  <c r="AA978" s="42"/>
    </row>
    <row r="979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  <c r="AA979" s="42"/>
    </row>
    <row r="980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  <c r="AA980" s="42"/>
    </row>
    <row r="98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</row>
    <row r="982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  <c r="AA982" s="42"/>
    </row>
    <row r="983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  <c r="AA983" s="42"/>
    </row>
    <row r="984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  <c r="AA984" s="42"/>
    </row>
    <row r="985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  <c r="AA985" s="42"/>
    </row>
    <row r="986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  <c r="AA986" s="42"/>
    </row>
    <row r="987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  <c r="AA987" s="42"/>
    </row>
    <row r="988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  <c r="AA988" s="42"/>
    </row>
    <row r="989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  <c r="AA989" s="42"/>
    </row>
    <row r="990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  <c r="AA990" s="42"/>
    </row>
    <row r="99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  <c r="AA991" s="42"/>
    </row>
    <row r="992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  <c r="AA992" s="42"/>
    </row>
    <row r="993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  <c r="AA993" s="42"/>
    </row>
    <row r="994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  <c r="AA994" s="42"/>
    </row>
    <row r="995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  <c r="AA995" s="42"/>
    </row>
    <row r="996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  <c r="AA996" s="42"/>
    </row>
    <row r="997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  <c r="AA997" s="42"/>
    </row>
    <row r="998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  <c r="AA998" s="42"/>
    </row>
    <row r="999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  <c r="AA999" s="42"/>
    </row>
    <row r="1000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  <c r="AA1000" s="42"/>
    </row>
    <row r="1001">
      <c r="A1001" s="42"/>
      <c r="B1001" s="42"/>
      <c r="C1001" s="42"/>
      <c r="D1001" s="42"/>
      <c r="E1001" s="42"/>
      <c r="F1001" s="42"/>
      <c r="G1001" s="42"/>
      <c r="H1001" s="42"/>
      <c r="I1001" s="42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  <c r="AA1001" s="42"/>
    </row>
    <row r="1002">
      <c r="A1002" s="42"/>
      <c r="B1002" s="42"/>
      <c r="C1002" s="42"/>
      <c r="D1002" s="42"/>
      <c r="E1002" s="42"/>
      <c r="F1002" s="42"/>
      <c r="G1002" s="42"/>
      <c r="H1002" s="42"/>
      <c r="I1002" s="42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  <c r="AA1002" s="42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4" t="str">
        <f>IFERROR(__xludf.DUMMYFUNCTION("IMPORTRANGE(""https://docs.google.com/spreadsheets/d/1gkRepGJi8YSf_9GBJuQGTAy9KAk4_wUsZeeKx4jozwg/edit?usp=sharing"",""副食!B1"")"),"学会分類")</f>
        <v>学会分類</v>
      </c>
      <c r="C1" s="4" t="str">
        <f>IFERROR(__xludf.DUMMYFUNCTION("IMPORTRANGE(""https://docs.google.com/spreadsheets/d/1gkRepGJi8YSf_9GBJuQGTAy9KAk4_wUsZeeKx4jozwg/edit?usp=sharing"",""副食!C1"")"),"食形態")</f>
        <v>食形態</v>
      </c>
      <c r="D1" s="4" t="str">
        <f>IFERROR(__xludf.DUMMYFUNCTION("IMPORTRANGE(""https://docs.google.com/spreadsheets/d/1gkRepGJi8YSf_9GBJuQGTAy9KAk4_wUsZeeKx4jozwg/edit?usp=sharing"",""副食!D1"")"),"画像")</f>
        <v>画像</v>
      </c>
      <c r="E1" s="4" t="str">
        <f>IFERROR(__xludf.DUMMYFUNCTION("IMPORTRANGE(""https://docs.google.com/spreadsheets/d/1gkRepGJi8YSf_9GBJuQGTAy9KAk4_wUsZeeKx4jozwg/edit?usp=sharing"",""副食!E1"")"),"食種名称")</f>
        <v>食種名称</v>
      </c>
      <c r="F1" s="4" t="str">
        <f>IFERROR(__xludf.DUMMYFUNCTION("IMPORTRANGE(""https://docs.google.com/spreadsheets/d/1gkRepGJi8YSf_9GBJuQGTAy9KAk4_wUsZeeKx4jozwg/edit?usp=sharing"",""副食!F1"")"),"備考")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4" t="str">
        <f>IFERROR(__xludf.DUMMYFUNCTION("IMPORTRANGE(""https://docs.google.com/spreadsheets/d/1gkRepGJi8YSf_9GBJuQGTAy9KAk4_wUsZeeKx4jozwg/edit?usp=sharing"",""副食!A2"")"),"0j")</f>
        <v>0j</v>
      </c>
      <c r="B2" s="17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19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1"/>
      <c r="E2" s="22"/>
      <c r="F2" s="2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4" t="str">
        <f>IFERROR(__xludf.DUMMYFUNCTION("IMPORTRANGE(""https://docs.google.com/spreadsheets/d/1gkRepGJi8YSf_9GBJuQGTAy9KAk4_wUsZeeKx4jozwg/edit?usp=sharing"",""副食!A3"")"),"1j")</f>
        <v>1j</v>
      </c>
      <c r="B3" s="17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19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27"/>
      <c r="E3" s="22" t="s">
        <v>6</v>
      </c>
      <c r="F3" s="23" t="s">
        <v>8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29" t="str">
        <f>IFERROR(__xludf.DUMMYFUNCTION("IMPORTRANGE(""https://docs.google.com/spreadsheets/d/1gkRepGJi8YSf_9GBJuQGTAy9KAk4_wUsZeeKx4jozwg/edit?usp=sharing"",""副食!A4"")"),"2-1")</f>
        <v>2-1</v>
      </c>
      <c r="B4" s="30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19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27"/>
      <c r="E4" s="22" t="s">
        <v>12</v>
      </c>
      <c r="F4" s="23" t="s">
        <v>13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29" t="str">
        <f>IFERROR(__xludf.DUMMYFUNCTION("IMPORTRANGE(""https://docs.google.com/spreadsheets/d/1gkRepGJi8YSf_9GBJuQGTAy9KAk4_wUsZeeKx4jozwg/edit?usp=sharing"",""副食!A5"")"),"2-2")</f>
        <v>2-2</v>
      </c>
      <c r="B5" s="30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19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27"/>
      <c r="E5" s="22" t="s">
        <v>14</v>
      </c>
      <c r="F5" s="23" t="s">
        <v>15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29" t="str">
        <f>IFERROR(__xludf.DUMMYFUNCTION("IMPORTRANGE(""https://docs.google.com/spreadsheets/d/1gkRepGJi8YSf_9GBJuQGTAy9KAk4_wUsZeeKx4jozwg/edit?usp=sharing"",""副食!A6"")"),"3")</f>
        <v>3</v>
      </c>
      <c r="B6" s="30" t="str">
        <f>IFERROR(__xludf.DUMMYFUNCTION("IMPORTRANGE(""https://docs.google.com/spreadsheets/d/1gkRepGJi8YSf_9GBJuQGTAy9KAk4_wUsZeeKx4jozwg/edit?usp=sharing"",""副食!B6"")"),"舌でつぶせる")</f>
        <v>舌でつぶせる</v>
      </c>
      <c r="C6" s="19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27"/>
      <c r="E6" s="22"/>
      <c r="F6" s="23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3" t="str">
        <f>IFERROR(__xludf.DUMMYFUNCTION("IMPORTRANGE(""https://docs.google.com/spreadsheets/d/1gkRepGJi8YSf_9GBJuQGTAy9KAk4_wUsZeeKx4jozwg/edit?usp=sharing"",""副食!A7"")"),"4")</f>
        <v>4</v>
      </c>
      <c r="B7" s="3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19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27"/>
      <c r="E7" s="22" t="s">
        <v>18</v>
      </c>
      <c r="F7" s="23" t="s">
        <v>19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3" t="str">
        <f>IFERROR(__xludf.DUMMYFUNCTION("IMPORTRANGE(""https://docs.google.com/spreadsheets/d/1gkRepGJi8YSf_9GBJuQGTAy9KAk4_wUsZeeKx4jozwg/edit?usp=sharing"",""副食!A8"")"),"4")</f>
        <v>4</v>
      </c>
      <c r="B8" s="3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19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5"/>
      <c r="E8" s="22"/>
      <c r="F8" s="23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4" t="str">
        <f>IFERROR(__xludf.DUMMYFUNCTION("IMPORTRANGE(""https://docs.google.com/spreadsheets/d/1gkRepGJi8YSf_9GBJuQGTAy9KAk4_wUsZeeKx4jozwg/edit?usp=sharing"",""主食!B1"")"),"学会分類")</f>
        <v>学会分類</v>
      </c>
      <c r="C1" s="4" t="str">
        <f>IFERROR(__xludf.DUMMYFUNCTION("IMPORTRANGE(""https://docs.google.com/spreadsheets/d/1gkRepGJi8YSf_9GBJuQGTAy9KAk4_wUsZeeKx4jozwg/edit?usp=sharing"",""主食!C1"")"),"食形態")</f>
        <v>食形態</v>
      </c>
      <c r="D1" s="4" t="str">
        <f>IFERROR(__xludf.DUMMYFUNCTION("IMPORTRANGE(""https://docs.google.com/spreadsheets/d/1gkRepGJi8YSf_9GBJuQGTAy9KAk4_wUsZeeKx4jozwg/edit?usp=sharing"",""主食!D1"")"),"画像")</f>
        <v>画像</v>
      </c>
      <c r="E1" s="4" t="str">
        <f>IFERROR(__xludf.DUMMYFUNCTION("IMPORTRANGE(""https://docs.google.com/spreadsheets/d/1gkRepGJi8YSf_9GBJuQGTAy9KAk4_wUsZeeKx4jozwg/edit?usp=sharing"",""主食!E1"")"),"食種名称")</f>
        <v>食種名称</v>
      </c>
      <c r="F1" s="4" t="str">
        <f>IFERROR(__xludf.DUMMYFUNCTION("IMPORTRANGE(""https://docs.google.com/spreadsheets/d/1gkRepGJi8YSf_9GBJuQGTAy9KAk4_wUsZeeKx4jozwg/edit?usp=sharing"",""主食!F1"")"),"備考")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4" t="str">
        <f>IFERROR(__xludf.DUMMYFUNCTION("IMPORTRANGE(""https://docs.google.com/spreadsheets/d/1gkRepGJi8YSf_9GBJuQGTAy9KAk4_wUsZeeKx4jozwg/edit?usp=sharing"",""主食!A2"")"),"0j")</f>
        <v>0j</v>
      </c>
      <c r="B2" s="17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19" t="str">
        <f>IFERROR(__xludf.DUMMYFUNCTION("IMPORTRANGE(""https://docs.google.com/spreadsheets/d/1gkRepGJi8YSf_9GBJuQGTAy9KAk4_wUsZeeKx4jozwg/edit?usp=sharing"",""主食!C2"")"),"")</f>
        <v/>
      </c>
      <c r="D2" s="21"/>
      <c r="E2" s="22"/>
      <c r="F2" s="2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4" t="str">
        <f>IFERROR(__xludf.DUMMYFUNCTION("IMPORTRANGE(""https://docs.google.com/spreadsheets/d/1gkRepGJi8YSf_9GBJuQGTAy9KAk4_wUsZeeKx4jozwg/edit?usp=sharing"",""主食!A3"")"),"1j")</f>
        <v>1j</v>
      </c>
      <c r="B3" s="17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19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27"/>
      <c r="E3" s="22" t="s">
        <v>7</v>
      </c>
      <c r="F3" s="23" t="s">
        <v>9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29" t="str">
        <f>IFERROR(__xludf.DUMMYFUNCTION("IMPORTRANGE(""https://docs.google.com/spreadsheets/d/1gkRepGJi8YSf_9GBJuQGTAy9KAk4_wUsZeeKx4jozwg/edit?usp=sharing"",""主食!A4"")"),"2-1")</f>
        <v>2-1</v>
      </c>
      <c r="B4" s="30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19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27"/>
      <c r="E4" s="22"/>
      <c r="F4" s="23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29" t="str">
        <f>IFERROR(__xludf.DUMMYFUNCTION("IMPORTRANGE(""https://docs.google.com/spreadsheets/d/1gkRepGJi8YSf_9GBJuQGTAy9KAk4_wUsZeeKx4jozwg/edit?usp=sharing"",""主食!A5"")"),"2-2")</f>
        <v>2-2</v>
      </c>
      <c r="B5" s="30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19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27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29" t="str">
        <f>IFERROR(__xludf.DUMMYFUNCTION("IMPORTRANGE(""https://docs.google.com/spreadsheets/d/1gkRepGJi8YSf_9GBJuQGTAy9KAk4_wUsZeeKx4jozwg/edit?usp=sharing"",""主食!A6"")"),"3")</f>
        <v>3</v>
      </c>
      <c r="B6" s="30" t="str">
        <f>IFERROR(__xludf.DUMMYFUNCTION("IMPORTRANGE(""https://docs.google.com/spreadsheets/d/1gkRepGJi8YSf_9GBJuQGTAy9KAk4_wUsZeeKx4jozwg/edit?usp=sharing"",""主食!B6"")"),"舌でつぶせる")</f>
        <v>舌でつぶせる</v>
      </c>
      <c r="C6" s="19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27"/>
      <c r="E6" s="22" t="s">
        <v>16</v>
      </c>
      <c r="F6" s="23" t="s">
        <v>17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3" t="str">
        <f>IFERROR(__xludf.DUMMYFUNCTION("IMPORTRANGE(""https://docs.google.com/spreadsheets/d/1gkRepGJi8YSf_9GBJuQGTAy9KAk4_wUsZeeKx4jozwg/edit?usp=sharing"",""主食!A7"")"),"4")</f>
        <v>4</v>
      </c>
      <c r="B7" s="34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19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27"/>
      <c r="E7" s="22" t="s">
        <v>20</v>
      </c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3" t="str">
        <f>IFERROR(__xludf.DUMMYFUNCTION("IMPORTRANGE(""https://docs.google.com/spreadsheets/d/1gkRepGJi8YSf_9GBJuQGTAy9KAk4_wUsZeeKx4jozwg/edit?usp=sharing"",""主食!A8"")"),"4")</f>
        <v>4</v>
      </c>
      <c r="B8" s="34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19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27"/>
      <c r="E8" s="22"/>
      <c r="F8" s="23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125.13"/>
  </cols>
  <sheetData>
    <row r="1" ht="30.0" customHeight="1">
      <c r="A1" s="3" t="str">
        <f>IFERROR(__xludf.DUMMYFUNCTION("IMPORTRANGE(""https://docs.google.com/spreadsheets/d/1gkRepGJi8YSf_9GBJuQGTAy9KAk4_wUsZeeKx4jozwg/edit?usp=sharing"",""水分とろみ!A1"")"),"とろみ調整食品")</f>
        <v>とろみ調整食品</v>
      </c>
      <c r="B1" s="6" t="s">
        <v>0</v>
      </c>
      <c r="C1" s="8"/>
      <c r="D1" s="9"/>
      <c r="E1" s="11" t="str">
        <f>IFERROR(__xludf.DUMMYFUNCTION("IMPORTRANGE(""https://docs.google.com/spreadsheets/d/1gkRepGJi8YSf_9GBJuQGTAy9KAk4_wUsZeeKx4jozwg/edit?usp=sharing"",""水分とろみ!E1"")"),"備考")</f>
        <v>備考</v>
      </c>
    </row>
    <row r="2" ht="30.0" customHeight="1">
      <c r="A2" s="12"/>
      <c r="B2" s="13" t="str">
        <f>IFERROR(__xludf.DUMMYFUNCTION("IMPORTRANGE(""https://docs.google.com/spreadsheets/d/1gkRepGJi8YSf_9GBJuQGTAy9KAk4_wUsZeeKx4jozwg/edit?usp=sharing"",""水分とろみ!B2"")"),"小さじ1杯の量 (g)")</f>
        <v>小さじ1杯の量 (g)</v>
      </c>
      <c r="C2" s="16" t="s">
        <v>1</v>
      </c>
      <c r="D2" s="9"/>
      <c r="E2" s="20" t="s">
        <v>3</v>
      </c>
    </row>
    <row r="3" ht="30.0" customHeight="1">
      <c r="A3" s="11" t="str">
        <f>IFERROR(__xludf.DUMMYFUNCTION("IMPORTRANGE(""https://docs.google.com/spreadsheets/d/1gkRepGJi8YSf_9GBJuQGTAy9KAk4_wUsZeeKx4jozwg/edit?usp=sharing"",""水分とろみ!A3"")"),"学会分類")</f>
        <v>学会分類</v>
      </c>
      <c r="B3" s="11" t="str">
        <f>IFERROR(__xludf.DUMMYFUNCTION("IMPORTRANGE(""https://docs.google.com/spreadsheets/d/1gkRepGJi8YSf_9GBJuQGTAy9KAk4_wUsZeeKx4jozwg/edit?usp=sharing"",""水分とろみ!B3"")"),"薄いとろみ")</f>
        <v>薄いとろみ</v>
      </c>
      <c r="C3" s="11" t="str">
        <f>IFERROR(__xludf.DUMMYFUNCTION("IMPORTRANGE(""https://docs.google.com/spreadsheets/d/1gkRepGJi8YSf_9GBJuQGTAy9KAk4_wUsZeeKx4jozwg/edit?usp=sharing"",""水分とろみ!C3"")"),"中間のとろみ")</f>
        <v>中間のとろみ</v>
      </c>
      <c r="D3" s="11" t="str">
        <f>IFERROR(__xludf.DUMMYFUNCTION("IMPORTRANGE(""https://docs.google.com/spreadsheets/d/1gkRepGJi8YSf_9GBJuQGTAy9KAk4_wUsZeeKx4jozwg/edit?usp=sharing"",""水分とろみ!D3"")"),"濃いとろみ")</f>
        <v>濃いとろみ</v>
      </c>
      <c r="E3" s="25"/>
    </row>
    <row r="4" ht="45.0" customHeight="1">
      <c r="A4" s="13" t="str">
        <f>IFERROR(__xludf.DUMMYFUNCTION("IMPORTRANGE(""https://docs.google.com/spreadsheets/d/1gkRepGJi8YSf_9GBJuQGTAy9KAk4_wUsZeeKx4jozwg/edit?usp=sharing"",""水分とろみ!A4"")"),"使用目安量 (g)
水100mlあたり")</f>
        <v>使用目安量 (g)
水100mlあたり</v>
      </c>
      <c r="B4" s="26"/>
      <c r="C4" s="26"/>
      <c r="D4" s="26" t="s">
        <v>1</v>
      </c>
      <c r="E4" s="25"/>
    </row>
    <row r="5" ht="45.0" customHeight="1">
      <c r="A5" s="13" t="str">
        <f>IFERROR(__xludf.DUMMYFUNCTION("IMPORTRANGE(""https://docs.google.com/spreadsheets/d/1gkRepGJi8YSf_9GBJuQGTAy9KAk4_wUsZeeKx4jozwg/edit?usp=sharing"",""水分とろみ!A5"")"),"使用目安量
(小さじ)
水100mlあたり")</f>
        <v>使用目安量
(小さじ)
水100mlあたり</v>
      </c>
      <c r="B5" s="28"/>
      <c r="C5" s="28"/>
      <c r="D5" s="28" t="s">
        <v>11</v>
      </c>
      <c r="E5" s="12"/>
    </row>
  </sheetData>
  <mergeCells count="4">
    <mergeCell ref="A1:A2"/>
    <mergeCell ref="B1:D1"/>
    <mergeCell ref="C2:D2"/>
    <mergeCell ref="E2:E5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6" t="s">
        <v>21</v>
      </c>
      <c r="B1" s="37" t="str">
        <f>'施設情報'!B2</f>
        <v>糸魚川総合病院</v>
      </c>
      <c r="C1" s="38"/>
      <c r="D1" s="39" t="s">
        <v>22</v>
      </c>
      <c r="E1" s="9"/>
      <c r="F1" s="40" t="str">
        <f>'施設情報'!B3</f>
        <v>糸魚川市竹ヶ花457番地1</v>
      </c>
      <c r="G1" s="8"/>
      <c r="H1" s="8"/>
      <c r="I1" s="8"/>
      <c r="J1" s="8"/>
      <c r="K1" s="9"/>
      <c r="L1" s="36" t="s">
        <v>23</v>
      </c>
      <c r="M1" s="41">
        <f>'施設情報'!B6</f>
        <v>45650</v>
      </c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ht="22.5" customHeight="1">
      <c r="A2" s="12"/>
      <c r="B2" s="43"/>
      <c r="C2" s="44"/>
      <c r="D2" s="39" t="s">
        <v>24</v>
      </c>
      <c r="E2" s="9"/>
      <c r="F2" s="45" t="str">
        <f>'施設情報'!B4</f>
        <v>栄養科</v>
      </c>
      <c r="G2" s="46"/>
      <c r="H2" s="44"/>
      <c r="I2" s="47" t="s">
        <v>25</v>
      </c>
      <c r="J2" s="48" t="str">
        <f>'施設情報'!B5</f>
        <v>025-552-0280</v>
      </c>
      <c r="K2" s="9"/>
      <c r="L2" s="12"/>
      <c r="M2" s="1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ht="7.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ht="22.5" customHeight="1">
      <c r="A4" s="49" t="s">
        <v>26</v>
      </c>
      <c r="B4" s="50"/>
      <c r="C4" s="50"/>
      <c r="D4" s="50"/>
      <c r="E4" s="50"/>
      <c r="F4" s="38"/>
      <c r="G4" s="51"/>
      <c r="H4" s="49" t="s">
        <v>27</v>
      </c>
      <c r="I4" s="50"/>
      <c r="J4" s="50"/>
      <c r="K4" s="50"/>
      <c r="L4" s="50"/>
      <c r="M4" s="38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ht="15.0" customHeight="1">
      <c r="A5" s="4" t="s">
        <v>28</v>
      </c>
      <c r="B5" s="4" t="s">
        <v>29</v>
      </c>
      <c r="C5" s="4" t="s">
        <v>30</v>
      </c>
      <c r="D5" s="4" t="s">
        <v>31</v>
      </c>
      <c r="E5" s="53" t="s">
        <v>32</v>
      </c>
      <c r="F5" s="9"/>
      <c r="G5" s="51"/>
      <c r="H5" s="54" t="s">
        <v>28</v>
      </c>
      <c r="I5" s="54" t="s">
        <v>29</v>
      </c>
      <c r="J5" s="54" t="s">
        <v>30</v>
      </c>
      <c r="K5" s="54" t="s">
        <v>31</v>
      </c>
      <c r="L5" s="55" t="s">
        <v>32</v>
      </c>
      <c r="M5" s="9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ht="90.0" customHeight="1">
      <c r="A6" s="14" t="s">
        <v>33</v>
      </c>
      <c r="B6" s="56" t="str">
        <f>'副食'!C2</f>
        <v>均質で、べたつきなどないゼリー。
離水が少なく、スライス状にすくうことが可能なもの。
たんぱく質含有量が少ないもの。</v>
      </c>
      <c r="C6" s="27" t="str">
        <f>'副食'!D2</f>
        <v/>
      </c>
      <c r="D6" s="27" t="str">
        <f>'副食'!E2</f>
        <v/>
      </c>
      <c r="E6" s="57" t="str">
        <f>'副食'!F2</f>
        <v/>
      </c>
      <c r="F6" s="9"/>
      <c r="G6" s="58"/>
      <c r="H6" s="14" t="s">
        <v>33</v>
      </c>
      <c r="I6" s="56" t="str">
        <f>'主食'!C2</f>
        <v/>
      </c>
      <c r="J6" s="27" t="str">
        <f>'主食'!D2</f>
        <v/>
      </c>
      <c r="K6" s="27" t="str">
        <f>'主食'!E2</f>
        <v/>
      </c>
      <c r="L6" s="57" t="str">
        <f>'主食'!F2</f>
        <v/>
      </c>
      <c r="M6" s="9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</row>
    <row r="7" ht="90.0" customHeight="1">
      <c r="A7" s="14" t="s">
        <v>34</v>
      </c>
      <c r="B7" s="56" t="str">
        <f>'副食'!C3</f>
        <v>均質で、べたつきなどないゼリー・プリン・ムース。</v>
      </c>
      <c r="C7" s="27" t="str">
        <f>'副食'!D3</f>
        <v/>
      </c>
      <c r="D7" s="27" t="str">
        <f>'副食'!E3</f>
        <v>訓練食</v>
      </c>
      <c r="E7" s="57" t="str">
        <f>'副食'!F3</f>
        <v>ソフトアガロリーゼリー（キッセイ）とトロミ茶の２品。３食とも２品のみ。</v>
      </c>
      <c r="F7" s="9"/>
      <c r="G7" s="58"/>
      <c r="H7" s="14" t="s">
        <v>34</v>
      </c>
      <c r="I7" s="56" t="str">
        <f>'主食'!C3</f>
        <v>ミキサーを使用したもの。
粒が残らずなめらかで均一な状態で、ゲル化剤を混ぜ、ゼリー状にした粥。　　　　　　　　</v>
      </c>
      <c r="J7" s="27" t="str">
        <f>'主食'!D3</f>
        <v/>
      </c>
      <c r="K7" s="27" t="str">
        <f>'主食'!E3</f>
        <v>ミキサー粥</v>
      </c>
      <c r="L7" s="57" t="str">
        <f>'主食'!F3</f>
        <v>全粥をミキサーにかけたもの。
全粥重量１％のスベラカーゼライト（フードケア）と８％のPFCパウダー（フードケア）を使用。</v>
      </c>
      <c r="M7" s="9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</row>
    <row r="8" ht="90.0" customHeight="1">
      <c r="A8" s="29" t="s">
        <v>35</v>
      </c>
      <c r="B8" s="56" t="str">
        <f>'副食'!C4</f>
        <v>ミキサーを使用し、粒が残らずなめらかに均一な状態。
ゲル化剤・とろみ剤でまとめたもの。</v>
      </c>
      <c r="C8" s="27" t="str">
        <f>'副食'!D4</f>
        <v/>
      </c>
      <c r="D8" s="27" t="str">
        <f>'副食'!E4</f>
        <v>ミキサー食</v>
      </c>
      <c r="E8" s="57" t="str">
        <f>'副食'!F4</f>
        <v>ミキサーをかけた後、トロメイクコンパクト（明治）を使用してとろみ具合を調整。その後、栄養量アップのため、PFCパウダー（フードケア）を使用。
３食とろみ茶付き。　</v>
      </c>
      <c r="F8" s="9"/>
      <c r="G8" s="58"/>
      <c r="H8" s="29" t="s">
        <v>36</v>
      </c>
      <c r="I8" s="56" t="str">
        <f>'主食'!C4</f>
        <v>ミキサーを使用し、粒が残らずなめらかに均一な状態。ゲル化剤・とろみ剤でまとめたもの。</v>
      </c>
      <c r="J8" s="27" t="str">
        <f>'主食'!D4</f>
        <v/>
      </c>
      <c r="K8" s="27" t="str">
        <f>'主食'!E4</f>
        <v/>
      </c>
      <c r="L8" s="57" t="str">
        <f>'主食'!F4</f>
        <v/>
      </c>
      <c r="M8" s="9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</row>
    <row r="9" ht="90.0" customHeight="1">
      <c r="A9" s="29" t="s">
        <v>37</v>
      </c>
      <c r="B9" s="56" t="str">
        <f>'副食'!C5</f>
        <v>フードプロセッサーやミキサー等を使用したもので、若干の粒が残った状態。
ゲル化剤・とろみ剤でまとめたもの。</v>
      </c>
      <c r="C9" s="27" t="str">
        <f>'副食'!D5</f>
        <v/>
      </c>
      <c r="D9" s="27" t="str">
        <f>'副食'!E5</f>
        <v>きざみ食
+
とろみだし</v>
      </c>
      <c r="E9" s="57" t="str">
        <f>'副食'!F5</f>
        <v>手でほぐす、またはフードプロセッサーで細かくする。
別添えでとろみ付きのだしを提供。食事の際にきざみ食にとろみだしをかけて食べる。
３食とろみ茶付き。</v>
      </c>
      <c r="F9" s="9"/>
      <c r="G9" s="58"/>
      <c r="H9" s="29" t="s">
        <v>38</v>
      </c>
      <c r="I9" s="56" t="str">
        <f>'主食'!C5</f>
        <v>フードプロセッサーやミキサー等を使用したもので、若干の粒が残った状態。離水や粘度、付着性に配慮した粥。</v>
      </c>
      <c r="J9" s="27" t="str">
        <f>'主食'!D5</f>
        <v/>
      </c>
      <c r="K9" s="27" t="str">
        <f>'主食'!E5</f>
        <v/>
      </c>
      <c r="L9" s="57" t="str">
        <f>'主食'!F5</f>
        <v/>
      </c>
      <c r="M9" s="9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</row>
    <row r="10" ht="90.0" customHeight="1">
      <c r="A10" s="59" t="s">
        <v>39</v>
      </c>
      <c r="B10" s="56" t="str">
        <f>'副食'!C6</f>
        <v>フードプロセッサーやミキサー等を使用したものを、ゲル化剤で固めたもの。
舌や口蓋で押しつぶせる程度の硬さ。</v>
      </c>
      <c r="C10" s="27" t="str">
        <f>'副食'!D6</f>
        <v/>
      </c>
      <c r="D10" s="27" t="str">
        <f>'副食'!E6</f>
        <v/>
      </c>
      <c r="E10" s="57" t="str">
        <f>'副食'!F6</f>
        <v/>
      </c>
      <c r="F10" s="9"/>
      <c r="G10" s="58"/>
      <c r="H10" s="59" t="s">
        <v>39</v>
      </c>
      <c r="I10" s="56" t="str">
        <f>'主食'!C6</f>
        <v>全粥に離水防止のとろみ剤やゲル化剤を混ぜたもの。</v>
      </c>
      <c r="J10" s="27" t="str">
        <f>'主食'!D6</f>
        <v/>
      </c>
      <c r="K10" s="27" t="str">
        <f>'主食'!E6</f>
        <v>とろみ粥</v>
      </c>
      <c r="L10" s="57" t="str">
        <f>'主食'!F6</f>
        <v>トロメイクコンパクト（明治）を使用。0.3％程度の濃度で調節。</v>
      </c>
      <c r="M10" s="9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</row>
    <row r="11" ht="90.0" customHeight="1">
      <c r="A11" s="60" t="s">
        <v>40</v>
      </c>
      <c r="B11" s="56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27" t="str">
        <f>'副食'!D7</f>
        <v/>
      </c>
      <c r="D11" s="27" t="str">
        <f>'副食'!E7</f>
        <v>移行食</v>
      </c>
      <c r="E11" s="57" t="str">
        <f>'副食'!F7</f>
        <v>一口大＋汁トロミ対応。煮る、蒸す、茹でるが基本の調理法。硬い食品は提供しない。３食とろみ茶付き。
魚はカラスガレイ、銀鮭、メルルーサ、赤魚、やわらか豆乳つみれのみ使用。肉は肉団子やハンバーグなど、ひき肉を固めたもののみ使用。</v>
      </c>
      <c r="F11" s="9"/>
      <c r="G11" s="58"/>
      <c r="H11" s="60" t="s">
        <v>40</v>
      </c>
      <c r="I11" s="56" t="str">
        <f>'主食'!C7</f>
        <v>米重量に対し5倍の水分量。または、米飯重量の2倍の水分量で炊いた粥。粒が残っている不均一な状態。</v>
      </c>
      <c r="J11" s="27" t="str">
        <f>'主食'!D7</f>
        <v/>
      </c>
      <c r="K11" s="27" t="str">
        <f>'主食'!E7</f>
        <v>全粥</v>
      </c>
      <c r="L11" s="57" t="str">
        <f>'主食'!F7</f>
        <v/>
      </c>
      <c r="M11" s="9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</row>
    <row r="12" ht="90.0" customHeight="1">
      <c r="A12" s="12"/>
      <c r="B12" s="56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27" t="str">
        <f>'副食'!D8</f>
        <v/>
      </c>
      <c r="D12" s="27" t="str">
        <f>'副食'!E8</f>
        <v/>
      </c>
      <c r="E12" s="57" t="str">
        <f>'副食'!F8</f>
        <v/>
      </c>
      <c r="F12" s="9"/>
      <c r="G12" s="58"/>
      <c r="H12" s="12"/>
      <c r="I12" s="56" t="str">
        <f>'主食'!C8</f>
        <v>水分量をやや多めに、軟らかく炊いたご飯。</v>
      </c>
      <c r="J12" s="27" t="str">
        <f>'主食'!D8</f>
        <v/>
      </c>
      <c r="K12" s="27" t="str">
        <f>'主食'!E8</f>
        <v/>
      </c>
      <c r="L12" s="57" t="str">
        <f>'主食'!F8</f>
        <v/>
      </c>
      <c r="M12" s="9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</row>
    <row r="13" ht="7.5" customHeigh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</row>
    <row r="14" ht="22.5" customHeight="1">
      <c r="A14" s="61" t="s">
        <v>41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ht="22.5" customHeight="1">
      <c r="A15" s="62" t="s">
        <v>42</v>
      </c>
      <c r="B15" s="48" t="str">
        <f>'水分とろみ'!B1</f>
        <v>明治　トロメイクコンパクト</v>
      </c>
      <c r="C15" s="8"/>
      <c r="D15" s="8"/>
      <c r="E15" s="9"/>
      <c r="F15" s="55" t="s">
        <v>32</v>
      </c>
      <c r="G15" s="8"/>
      <c r="H15" s="8"/>
      <c r="I15" s="8"/>
      <c r="J15" s="8"/>
      <c r="K15" s="8"/>
      <c r="L15" s="8"/>
      <c r="M15" s="9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ht="22.5" customHeight="1">
      <c r="A16" s="12"/>
      <c r="B16" s="54" t="s">
        <v>43</v>
      </c>
      <c r="C16" s="63" t="str">
        <f>'水分とろみ'!C2</f>
        <v>1.5</v>
      </c>
      <c r="D16" s="8"/>
      <c r="E16" s="9"/>
      <c r="F16" s="64" t="str">
        <f>'水分とろみ'!E2</f>
        <v>・通常のとろみ剤よりも少量（1/2量）でとろみがつくタイプを使用しています。
・嚥下調整食の食事には毎食とろみ茶が付いています。
・とろみの程度は「濃いとろみ」で調整しています。</v>
      </c>
      <c r="M16" s="65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</row>
    <row r="17" ht="22.5" customHeight="1">
      <c r="A17" s="54" t="s">
        <v>44</v>
      </c>
      <c r="B17" s="54" t="s">
        <v>45</v>
      </c>
      <c r="C17" s="54" t="s">
        <v>46</v>
      </c>
      <c r="D17" s="55" t="s">
        <v>47</v>
      </c>
      <c r="E17" s="9"/>
      <c r="F17" s="66"/>
      <c r="M17" s="65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</row>
    <row r="18" ht="37.5" customHeight="1">
      <c r="A18" s="4" t="s">
        <v>48</v>
      </c>
      <c r="B18" s="67" t="str">
        <f>'水分とろみ'!B4</f>
        <v/>
      </c>
      <c r="C18" s="67" t="str">
        <f>'水分とろみ'!C4</f>
        <v/>
      </c>
      <c r="D18" s="68" t="str">
        <f>'水分とろみ'!D4</f>
        <v>1.5</v>
      </c>
      <c r="E18" s="9"/>
      <c r="F18" s="66"/>
      <c r="M18" s="6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</row>
    <row r="19" ht="37.5" customHeight="1">
      <c r="A19" s="69" t="s">
        <v>49</v>
      </c>
      <c r="B19" s="70" t="str">
        <f>'水分とろみ'!B5</f>
        <v/>
      </c>
      <c r="C19" s="70" t="str">
        <f>'水分とろみ'!C5</f>
        <v/>
      </c>
      <c r="D19" s="71" t="str">
        <f>'水分とろみ'!D5</f>
        <v>1</v>
      </c>
      <c r="E19" s="9"/>
      <c r="F19" s="43"/>
      <c r="G19" s="46"/>
      <c r="H19" s="46"/>
      <c r="I19" s="46"/>
      <c r="J19" s="46"/>
      <c r="K19" s="46"/>
      <c r="L19" s="46"/>
      <c r="M19" s="44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</row>
    <row r="20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</row>
    <row r="2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</row>
    <row r="22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</row>
    <row r="2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</row>
    <row r="24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</row>
    <row r="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</row>
    <row r="26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</row>
    <row r="27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</row>
    <row r="28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</row>
    <row r="29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</row>
    <row r="30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</row>
    <row r="3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</row>
    <row r="3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</row>
    <row r="3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</row>
    <row r="34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</row>
    <row r="3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</row>
    <row r="36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</row>
    <row r="37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</row>
    <row r="38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</row>
    <row r="39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</row>
    <row r="40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</row>
    <row r="4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</row>
    <row r="4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</row>
    <row r="4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</row>
    <row r="44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</row>
    <row r="4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</row>
    <row r="46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</row>
    <row r="47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</row>
    <row r="48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</row>
    <row r="49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</row>
    <row r="50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</row>
    <row r="5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</row>
    <row r="5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</row>
    <row r="5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</row>
    <row r="54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</row>
    <row r="5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</row>
    <row r="56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</row>
    <row r="57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</row>
    <row r="58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</row>
    <row r="59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</row>
    <row r="60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</row>
    <row r="6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</row>
    <row r="6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</row>
    <row r="6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</row>
    <row r="64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</row>
    <row r="6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</row>
    <row r="66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</row>
    <row r="67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</row>
    <row r="68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</row>
    <row r="69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</row>
    <row r="70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</row>
    <row r="7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</row>
    <row r="72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</row>
    <row r="73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</row>
    <row r="74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</row>
    <row r="7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</row>
    <row r="76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</row>
    <row r="77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</row>
    <row r="78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</row>
    <row r="79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</row>
    <row r="80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</row>
    <row r="8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</row>
    <row r="82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</row>
    <row r="83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</row>
    <row r="84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</row>
    <row r="8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</row>
    <row r="86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</row>
    <row r="87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</row>
    <row r="88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</row>
    <row r="89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</row>
    <row r="90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</row>
    <row r="9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</row>
    <row r="92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</row>
    <row r="93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</row>
    <row r="94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</row>
    <row r="9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</row>
    <row r="96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</row>
    <row r="97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</row>
    <row r="98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</row>
    <row r="99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</row>
    <row r="100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</row>
    <row r="10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</row>
    <row r="102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</row>
    <row r="103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</row>
    <row r="104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</row>
    <row r="10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</row>
    <row r="106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</row>
    <row r="107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</row>
    <row r="108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</row>
    <row r="109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</row>
    <row r="110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</row>
    <row r="11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</row>
    <row r="112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</row>
    <row r="113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</row>
    <row r="114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</row>
    <row r="11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</row>
    <row r="116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</row>
    <row r="117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</row>
    <row r="118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</row>
    <row r="119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</row>
    <row r="120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</row>
    <row r="12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</row>
    <row r="122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</row>
    <row r="123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</row>
    <row r="124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</row>
    <row r="1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</row>
    <row r="126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</row>
    <row r="127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</row>
    <row r="128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</row>
    <row r="129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</row>
    <row r="130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</row>
    <row r="13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</row>
    <row r="132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</row>
    <row r="133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</row>
    <row r="134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</row>
    <row r="13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</row>
    <row r="136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</row>
    <row r="137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</row>
    <row r="138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</row>
    <row r="139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</row>
    <row r="140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</row>
    <row r="14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</row>
    <row r="142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</row>
    <row r="143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</row>
    <row r="144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</row>
    <row r="14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</row>
    <row r="146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</row>
    <row r="147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</row>
    <row r="148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</row>
    <row r="149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</row>
    <row r="150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</row>
    <row r="15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</row>
    <row r="152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</row>
    <row r="153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</row>
    <row r="154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</row>
    <row r="15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</row>
    <row r="156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</row>
    <row r="157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</row>
    <row r="158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</row>
    <row r="159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</row>
    <row r="160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</row>
    <row r="16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</row>
    <row r="162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</row>
    <row r="163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</row>
    <row r="164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</row>
    <row r="16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</row>
    <row r="166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</row>
    <row r="167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</row>
    <row r="168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</row>
    <row r="169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</row>
    <row r="170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</row>
    <row r="17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</row>
    <row r="172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</row>
    <row r="173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</row>
    <row r="174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</row>
    <row r="17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</row>
    <row r="176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</row>
    <row r="177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</row>
    <row r="178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</row>
    <row r="179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</row>
    <row r="180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</row>
    <row r="18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</row>
    <row r="182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</row>
    <row r="183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</row>
    <row r="184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</row>
    <row r="18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</row>
    <row r="186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</row>
    <row r="187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</row>
    <row r="188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</row>
    <row r="189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</row>
    <row r="190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</row>
    <row r="19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</row>
    <row r="192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</row>
    <row r="193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</row>
    <row r="194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</row>
    <row r="19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</row>
    <row r="196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</row>
    <row r="197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</row>
    <row r="198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</row>
    <row r="199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</row>
    <row r="200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</row>
    <row r="20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</row>
    <row r="202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</row>
    <row r="203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</row>
    <row r="204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</row>
    <row r="20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</row>
    <row r="206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</row>
    <row r="207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</row>
    <row r="208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</row>
    <row r="209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</row>
    <row r="210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</row>
    <row r="21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</row>
    <row r="212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</row>
    <row r="213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</row>
    <row r="214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</row>
    <row r="21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</row>
    <row r="216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</row>
    <row r="217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</row>
    <row r="218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</row>
    <row r="219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</row>
    <row r="220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</row>
    <row r="22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</row>
    <row r="222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</row>
    <row r="223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</row>
    <row r="224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</row>
    <row r="2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</row>
    <row r="226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</row>
    <row r="227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</row>
    <row r="228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</row>
    <row r="229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</row>
    <row r="230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</row>
    <row r="23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</row>
    <row r="232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</row>
    <row r="233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</row>
    <row r="234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</row>
    <row r="23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</row>
    <row r="236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</row>
    <row r="237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</row>
    <row r="238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</row>
    <row r="239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</row>
    <row r="240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</row>
    <row r="24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</row>
    <row r="242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</row>
    <row r="243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</row>
    <row r="244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</row>
    <row r="24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</row>
    <row r="246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</row>
    <row r="247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</row>
    <row r="248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</row>
    <row r="249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</row>
    <row r="250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</row>
    <row r="25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</row>
    <row r="252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</row>
    <row r="253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</row>
    <row r="254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</row>
    <row r="25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</row>
    <row r="256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</row>
    <row r="257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</row>
    <row r="258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</row>
    <row r="259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</row>
    <row r="260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</row>
    <row r="26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</row>
    <row r="262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</row>
    <row r="263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</row>
    <row r="264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</row>
    <row r="26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</row>
    <row r="266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</row>
    <row r="267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</row>
    <row r="268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</row>
    <row r="269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</row>
    <row r="270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</row>
    <row r="27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</row>
    <row r="272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</row>
    <row r="273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</row>
    <row r="274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</row>
    <row r="27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</row>
    <row r="276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</row>
    <row r="277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</row>
    <row r="278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</row>
    <row r="279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</row>
    <row r="280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</row>
    <row r="28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</row>
    <row r="282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</row>
    <row r="283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</row>
    <row r="284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</row>
    <row r="28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</row>
    <row r="286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</row>
    <row r="287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</row>
    <row r="288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</row>
    <row r="289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</row>
    <row r="290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</row>
    <row r="29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</row>
    <row r="292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</row>
    <row r="293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</row>
    <row r="294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</row>
    <row r="29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</row>
    <row r="296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</row>
    <row r="297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</row>
    <row r="298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</row>
    <row r="299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</row>
    <row r="300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</row>
    <row r="30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</row>
    <row r="302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</row>
    <row r="303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</row>
    <row r="304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</row>
    <row r="30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</row>
    <row r="306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</row>
    <row r="307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</row>
    <row r="308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</row>
    <row r="309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</row>
    <row r="310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</row>
    <row r="31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</row>
    <row r="312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</row>
    <row r="313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</row>
    <row r="314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</row>
    <row r="31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</row>
    <row r="316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</row>
    <row r="317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</row>
    <row r="318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</row>
    <row r="319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</row>
    <row r="320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</row>
    <row r="32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</row>
    <row r="322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</row>
    <row r="323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</row>
    <row r="324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</row>
    <row r="3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</row>
    <row r="326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</row>
    <row r="327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</row>
    <row r="328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</row>
    <row r="329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</row>
    <row r="330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</row>
    <row r="33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</row>
    <row r="332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</row>
    <row r="333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</row>
    <row r="334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</row>
    <row r="33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</row>
    <row r="336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</row>
    <row r="337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</row>
    <row r="338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</row>
    <row r="339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</row>
    <row r="340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</row>
    <row r="34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</row>
    <row r="342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</row>
    <row r="343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</row>
    <row r="344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</row>
    <row r="34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</row>
    <row r="346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</row>
    <row r="347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</row>
    <row r="348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</row>
    <row r="349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</row>
    <row r="350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</row>
    <row r="35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</row>
    <row r="352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</row>
    <row r="353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</row>
    <row r="354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</row>
    <row r="35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</row>
    <row r="356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</row>
    <row r="357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</row>
    <row r="358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</row>
    <row r="359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</row>
    <row r="360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</row>
    <row r="36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</row>
    <row r="362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</row>
    <row r="363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</row>
    <row r="364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</row>
    <row r="36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</row>
    <row r="366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</row>
    <row r="367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</row>
    <row r="368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</row>
    <row r="369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</row>
    <row r="370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</row>
    <row r="37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</row>
    <row r="372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</row>
    <row r="373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</row>
    <row r="374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</row>
    <row r="37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</row>
    <row r="376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</row>
    <row r="377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</row>
    <row r="378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</row>
    <row r="379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</row>
    <row r="380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</row>
    <row r="38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</row>
    <row r="382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</row>
    <row r="383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</row>
    <row r="384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</row>
    <row r="38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</row>
    <row r="386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</row>
    <row r="387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</row>
    <row r="388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</row>
    <row r="389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</row>
    <row r="390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</row>
    <row r="39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</row>
    <row r="392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</row>
    <row r="393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</row>
    <row r="394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</row>
    <row r="39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</row>
    <row r="396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</row>
    <row r="397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</row>
    <row r="398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</row>
    <row r="399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</row>
    <row r="400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</row>
    <row r="40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</row>
    <row r="402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</row>
    <row r="403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</row>
    <row r="404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</row>
    <row r="40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</row>
    <row r="406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</row>
    <row r="407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</row>
    <row r="408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</row>
    <row r="409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</row>
    <row r="410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</row>
    <row r="41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</row>
    <row r="412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</row>
    <row r="413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</row>
    <row r="414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</row>
    <row r="41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</row>
    <row r="416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</row>
    <row r="417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</row>
    <row r="418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</row>
    <row r="419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</row>
    <row r="420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</row>
    <row r="42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</row>
    <row r="422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</row>
    <row r="423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</row>
    <row r="424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</row>
    <row r="42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</row>
    <row r="426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</row>
    <row r="427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</row>
    <row r="428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</row>
    <row r="429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</row>
    <row r="430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</row>
    <row r="43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</row>
    <row r="432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</row>
    <row r="433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</row>
    <row r="434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</row>
    <row r="43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</row>
    <row r="436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</row>
    <row r="437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</row>
    <row r="438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</row>
    <row r="439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</row>
    <row r="440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</row>
    <row r="44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</row>
    <row r="442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</row>
    <row r="443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</row>
    <row r="444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</row>
    <row r="44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</row>
    <row r="446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</row>
    <row r="447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</row>
    <row r="448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</row>
    <row r="449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</row>
    <row r="450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</row>
    <row r="45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</row>
    <row r="452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</row>
    <row r="453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</row>
    <row r="454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</row>
    <row r="45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</row>
    <row r="456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</row>
    <row r="457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</row>
    <row r="458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</row>
    <row r="459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</row>
    <row r="460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</row>
    <row r="46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</row>
    <row r="462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</row>
    <row r="463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</row>
    <row r="464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</row>
    <row r="46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</row>
    <row r="466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</row>
    <row r="467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</row>
    <row r="468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</row>
    <row r="469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</row>
    <row r="470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</row>
    <row r="47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</row>
    <row r="472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</row>
    <row r="473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</row>
    <row r="474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</row>
    <row r="47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</row>
    <row r="476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</row>
    <row r="477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</row>
    <row r="478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</row>
    <row r="479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</row>
    <row r="480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</row>
    <row r="48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</row>
    <row r="482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</row>
    <row r="483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</row>
    <row r="484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</row>
    <row r="48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</row>
    <row r="486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</row>
    <row r="487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</row>
    <row r="488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</row>
    <row r="489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</row>
    <row r="490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</row>
    <row r="49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</row>
    <row r="492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</row>
    <row r="493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</row>
    <row r="494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</row>
    <row r="49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</row>
    <row r="496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</row>
    <row r="497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</row>
    <row r="498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</row>
    <row r="499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</row>
    <row r="500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</row>
    <row r="50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</row>
    <row r="502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</row>
    <row r="503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</row>
    <row r="504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</row>
    <row r="50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</row>
    <row r="506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</row>
    <row r="507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</row>
    <row r="508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</row>
    <row r="509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</row>
    <row r="510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</row>
    <row r="51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</row>
    <row r="512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</row>
    <row r="513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</row>
    <row r="514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</row>
    <row r="51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</row>
    <row r="516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</row>
    <row r="517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</row>
    <row r="518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</row>
    <row r="519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</row>
    <row r="520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</row>
    <row r="52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</row>
    <row r="522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</row>
    <row r="523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</row>
    <row r="524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</row>
    <row r="52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</row>
    <row r="526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</row>
    <row r="527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</row>
    <row r="528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</row>
    <row r="529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</row>
    <row r="530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</row>
    <row r="53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</row>
    <row r="532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</row>
    <row r="533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</row>
    <row r="534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</row>
    <row r="53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</row>
    <row r="536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</row>
    <row r="537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</row>
    <row r="538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</row>
    <row r="539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</row>
    <row r="540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</row>
    <row r="54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</row>
    <row r="542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</row>
    <row r="543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</row>
    <row r="544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</row>
    <row r="54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</row>
    <row r="546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</row>
    <row r="547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</row>
    <row r="548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</row>
    <row r="549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</row>
    <row r="550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</row>
    <row r="55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</row>
    <row r="552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</row>
    <row r="553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</row>
    <row r="554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</row>
    <row r="55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</row>
    <row r="556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</row>
    <row r="557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</row>
    <row r="558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</row>
    <row r="559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</row>
    <row r="560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</row>
    <row r="56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</row>
    <row r="562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</row>
    <row r="563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</row>
    <row r="564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</row>
    <row r="56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</row>
    <row r="566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</row>
    <row r="567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</row>
    <row r="568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</row>
    <row r="569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</row>
    <row r="570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</row>
    <row r="57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</row>
    <row r="572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</row>
    <row r="573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</row>
    <row r="574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</row>
    <row r="57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</row>
    <row r="576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</row>
    <row r="577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</row>
    <row r="578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</row>
    <row r="579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</row>
    <row r="580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</row>
    <row r="58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</row>
    <row r="582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</row>
    <row r="583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</row>
    <row r="584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</row>
    <row r="58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</row>
    <row r="586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</row>
    <row r="587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</row>
    <row r="588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</row>
    <row r="589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</row>
    <row r="590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</row>
    <row r="59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</row>
    <row r="592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</row>
    <row r="593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</row>
    <row r="594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</row>
    <row r="59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</row>
    <row r="596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</row>
    <row r="597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</row>
    <row r="598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</row>
    <row r="599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</row>
    <row r="600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</row>
    <row r="60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</row>
    <row r="602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</row>
    <row r="603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</row>
    <row r="604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</row>
    <row r="60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</row>
    <row r="606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</row>
    <row r="607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</row>
    <row r="608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</row>
    <row r="609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</row>
    <row r="610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</row>
    <row r="61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</row>
    <row r="612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</row>
    <row r="613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</row>
    <row r="614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</row>
    <row r="61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</row>
    <row r="616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</row>
    <row r="617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</row>
    <row r="618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</row>
    <row r="619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</row>
    <row r="620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</row>
    <row r="62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</row>
    <row r="622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</row>
    <row r="623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</row>
    <row r="624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</row>
    <row r="62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</row>
    <row r="626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</row>
    <row r="627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</row>
    <row r="628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</row>
    <row r="629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</row>
    <row r="630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</row>
    <row r="63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</row>
    <row r="632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</row>
    <row r="633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</row>
    <row r="634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</row>
    <row r="63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</row>
    <row r="636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</row>
    <row r="637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</row>
    <row r="638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</row>
    <row r="639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</row>
    <row r="640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</row>
    <row r="64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</row>
    <row r="642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</row>
    <row r="643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</row>
    <row r="644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</row>
    <row r="64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</row>
    <row r="646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</row>
    <row r="647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</row>
    <row r="648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</row>
    <row r="649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</row>
    <row r="650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</row>
    <row r="65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</row>
    <row r="652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</row>
    <row r="653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</row>
    <row r="654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</row>
    <row r="65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</row>
    <row r="656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</row>
    <row r="657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</row>
    <row r="658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</row>
    <row r="659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</row>
    <row r="660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</row>
    <row r="66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</row>
    <row r="662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</row>
    <row r="663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</row>
    <row r="664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</row>
    <row r="66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</row>
    <row r="666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</row>
    <row r="667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</row>
    <row r="668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</row>
    <row r="669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</row>
    <row r="670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</row>
    <row r="67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</row>
    <row r="672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</row>
    <row r="673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</row>
    <row r="674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</row>
    <row r="67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</row>
    <row r="676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</row>
    <row r="677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</row>
    <row r="678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</row>
    <row r="679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</row>
    <row r="680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</row>
    <row r="68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</row>
    <row r="682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</row>
    <row r="683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</row>
    <row r="684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</row>
    <row r="68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</row>
    <row r="686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</row>
    <row r="687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</row>
    <row r="688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</row>
    <row r="689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</row>
    <row r="690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</row>
    <row r="69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</row>
    <row r="692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</row>
    <row r="693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</row>
    <row r="694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</row>
    <row r="69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</row>
    <row r="696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</row>
    <row r="697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</row>
    <row r="698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</row>
    <row r="699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</row>
    <row r="700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</row>
    <row r="70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</row>
    <row r="702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</row>
    <row r="703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</row>
    <row r="704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</row>
    <row r="70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</row>
    <row r="706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</row>
    <row r="707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</row>
    <row r="708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</row>
    <row r="709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</row>
    <row r="710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</row>
    <row r="71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</row>
    <row r="712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</row>
    <row r="713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</row>
    <row r="714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</row>
    <row r="71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</row>
    <row r="716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</row>
    <row r="717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</row>
    <row r="718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</row>
    <row r="719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</row>
    <row r="720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</row>
    <row r="72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</row>
    <row r="722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</row>
    <row r="723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</row>
    <row r="724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</row>
    <row r="72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</row>
    <row r="726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</row>
    <row r="727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</row>
    <row r="728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</row>
    <row r="729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</row>
    <row r="730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</row>
    <row r="73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</row>
    <row r="732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</row>
    <row r="733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</row>
    <row r="734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</row>
    <row r="73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</row>
    <row r="736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</row>
    <row r="737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</row>
    <row r="738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</row>
    <row r="739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</row>
    <row r="740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</row>
    <row r="74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</row>
    <row r="742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  <c r="AA742" s="42"/>
    </row>
    <row r="743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  <c r="AA743" s="42"/>
    </row>
    <row r="744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</row>
    <row r="74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</row>
    <row r="746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</row>
    <row r="747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</row>
    <row r="748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</row>
    <row r="749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  <c r="AA749" s="42"/>
    </row>
    <row r="750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  <c r="AA750" s="42"/>
    </row>
    <row r="75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  <c r="AA751" s="42"/>
    </row>
    <row r="752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</row>
    <row r="753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</row>
    <row r="754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</row>
    <row r="75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</row>
    <row r="756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</row>
    <row r="757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</row>
    <row r="758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</row>
    <row r="759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</row>
    <row r="760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</row>
    <row r="76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</row>
    <row r="762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</row>
    <row r="763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</row>
    <row r="764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</row>
    <row r="76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</row>
    <row r="766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</row>
    <row r="767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</row>
    <row r="768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</row>
    <row r="769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</row>
    <row r="770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</row>
    <row r="77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</row>
    <row r="772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</row>
    <row r="773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</row>
    <row r="774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</row>
    <row r="77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</row>
    <row r="776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</row>
    <row r="777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</row>
    <row r="778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</row>
    <row r="779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</row>
    <row r="780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</row>
    <row r="78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</row>
    <row r="782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</row>
    <row r="783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</row>
    <row r="784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</row>
    <row r="78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</row>
    <row r="786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</row>
    <row r="787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</row>
    <row r="788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</row>
    <row r="789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</row>
    <row r="790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</row>
    <row r="79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</row>
    <row r="792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</row>
    <row r="793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</row>
    <row r="794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</row>
    <row r="79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</row>
    <row r="796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</row>
    <row r="797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</row>
    <row r="798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</row>
    <row r="799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</row>
    <row r="800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</row>
    <row r="80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</row>
    <row r="802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</row>
    <row r="803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</row>
    <row r="804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</row>
    <row r="80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</row>
    <row r="806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</row>
    <row r="807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</row>
    <row r="808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</row>
    <row r="809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</row>
    <row r="810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</row>
    <row r="81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</row>
    <row r="812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  <c r="AA812" s="42"/>
    </row>
    <row r="813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</row>
    <row r="814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</row>
    <row r="81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</row>
    <row r="816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</row>
    <row r="817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  <c r="AA817" s="42"/>
    </row>
    <row r="818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  <c r="AA818" s="42"/>
    </row>
    <row r="819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  <c r="AA819" s="42"/>
    </row>
    <row r="820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  <c r="AA820" s="42"/>
    </row>
    <row r="82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  <c r="AA821" s="42"/>
    </row>
    <row r="822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  <c r="AA822" s="42"/>
    </row>
    <row r="823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  <c r="AA823" s="42"/>
    </row>
    <row r="824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  <c r="AA824" s="42"/>
    </row>
    <row r="82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  <c r="AA825" s="42"/>
    </row>
    <row r="826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  <c r="AA826" s="42"/>
    </row>
    <row r="827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  <c r="AA827" s="42"/>
    </row>
    <row r="828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  <c r="AA828" s="42"/>
    </row>
    <row r="829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  <c r="AA829" s="42"/>
    </row>
    <row r="830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  <c r="AA830" s="42"/>
    </row>
    <row r="83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  <c r="AA831" s="42"/>
    </row>
    <row r="832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  <c r="AA832" s="42"/>
    </row>
    <row r="833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  <c r="AA833" s="42"/>
    </row>
    <row r="834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</row>
    <row r="83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  <c r="AA835" s="42"/>
    </row>
    <row r="836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  <c r="AA836" s="42"/>
    </row>
    <row r="837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  <c r="AA837" s="42"/>
    </row>
    <row r="838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  <c r="AA838" s="42"/>
    </row>
    <row r="839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</row>
    <row r="840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</row>
    <row r="84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</row>
    <row r="842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  <c r="AA842" s="42"/>
    </row>
    <row r="843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  <c r="AA843" s="42"/>
    </row>
    <row r="844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  <c r="AA844" s="42"/>
    </row>
    <row r="84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</row>
    <row r="846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</row>
    <row r="847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</row>
    <row r="848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</row>
    <row r="849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</row>
    <row r="850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</row>
    <row r="85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</row>
    <row r="852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</row>
    <row r="853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</row>
    <row r="854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</row>
    <row r="85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</row>
    <row r="856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</row>
    <row r="857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</row>
    <row r="858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</row>
    <row r="859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</row>
    <row r="860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</row>
    <row r="86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</row>
    <row r="862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</row>
    <row r="863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</row>
    <row r="864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</row>
    <row r="86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</row>
    <row r="866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</row>
    <row r="867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</row>
    <row r="868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</row>
    <row r="869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</row>
    <row r="870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</row>
    <row r="87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</row>
    <row r="872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</row>
    <row r="873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</row>
    <row r="874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</row>
    <row r="87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</row>
    <row r="876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</row>
    <row r="877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</row>
    <row r="878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</row>
    <row r="879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</row>
    <row r="880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</row>
    <row r="88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</row>
    <row r="882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</row>
    <row r="883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</row>
    <row r="884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</row>
    <row r="88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</row>
    <row r="886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</row>
    <row r="887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</row>
    <row r="888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</row>
    <row r="889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</row>
    <row r="890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</row>
    <row r="89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</row>
    <row r="892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  <c r="AA892" s="42"/>
    </row>
    <row r="893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</row>
    <row r="894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</row>
    <row r="89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  <c r="AA895" s="42"/>
    </row>
    <row r="896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  <c r="AA896" s="42"/>
    </row>
    <row r="897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  <c r="AA897" s="42"/>
    </row>
    <row r="898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</row>
    <row r="899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</row>
    <row r="900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</row>
    <row r="90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  <c r="AA901" s="42"/>
    </row>
    <row r="902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  <c r="AA902" s="42"/>
    </row>
    <row r="903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  <c r="AA903" s="42"/>
    </row>
    <row r="904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  <c r="AA904" s="42"/>
    </row>
    <row r="905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  <c r="AA905" s="42"/>
    </row>
    <row r="906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  <c r="AA906" s="42"/>
    </row>
    <row r="907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</row>
    <row r="908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  <c r="AA908" s="42"/>
    </row>
    <row r="909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  <c r="AA909" s="42"/>
    </row>
    <row r="910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</row>
    <row r="91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  <c r="AA911" s="42"/>
    </row>
    <row r="912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</row>
    <row r="913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</row>
    <row r="914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</row>
    <row r="915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</row>
    <row r="916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  <c r="AA916" s="42"/>
    </row>
    <row r="917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  <c r="AA917" s="42"/>
    </row>
    <row r="918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  <c r="AA918" s="42"/>
    </row>
    <row r="919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</row>
    <row r="920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  <c r="AA920" s="42"/>
    </row>
    <row r="92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</row>
    <row r="922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  <c r="AA922" s="42"/>
    </row>
    <row r="923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</row>
    <row r="924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  <c r="AA924" s="42"/>
    </row>
    <row r="925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  <c r="AA925" s="42"/>
    </row>
    <row r="926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</row>
    <row r="927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</row>
    <row r="928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</row>
    <row r="929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</row>
    <row r="930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  <c r="AA930" s="42"/>
    </row>
    <row r="93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</row>
    <row r="932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</row>
    <row r="933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</row>
    <row r="934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</row>
    <row r="935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</row>
    <row r="936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</row>
    <row r="937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  <c r="AA937" s="42"/>
    </row>
    <row r="938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</row>
    <row r="939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</row>
    <row r="940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  <c r="AA940" s="42"/>
    </row>
    <row r="94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  <c r="AA941" s="42"/>
    </row>
    <row r="942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  <c r="AA942" s="42"/>
    </row>
    <row r="943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</row>
    <row r="944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</row>
    <row r="945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</row>
    <row r="946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</row>
    <row r="947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</row>
    <row r="948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</row>
    <row r="949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</row>
    <row r="950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</row>
    <row r="95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</row>
    <row r="952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</row>
    <row r="953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  <c r="AA953" s="42"/>
    </row>
    <row r="954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</row>
    <row r="955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</row>
    <row r="956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  <c r="AA956" s="42"/>
    </row>
    <row r="957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</row>
    <row r="958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  <c r="AA958" s="42"/>
    </row>
    <row r="959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</row>
    <row r="960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</row>
    <row r="96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</row>
    <row r="962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</row>
    <row r="963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</row>
    <row r="964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</row>
    <row r="965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  <c r="AA965" s="42"/>
    </row>
    <row r="966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</row>
    <row r="967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</row>
    <row r="968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</row>
    <row r="969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</row>
    <row r="970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</row>
    <row r="97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</row>
    <row r="972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</row>
    <row r="973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  <c r="AA973" s="42"/>
    </row>
    <row r="974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</row>
    <row r="975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  <c r="AA975" s="42"/>
    </row>
    <row r="976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  <c r="AA976" s="42"/>
    </row>
    <row r="977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  <c r="AA977" s="42"/>
    </row>
    <row r="978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  <c r="AA978" s="42"/>
    </row>
    <row r="979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  <c r="AA979" s="42"/>
    </row>
    <row r="980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  <c r="AA980" s="42"/>
    </row>
    <row r="98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</row>
    <row r="982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  <c r="AA982" s="42"/>
    </row>
    <row r="983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  <c r="AA983" s="42"/>
    </row>
    <row r="984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  <c r="AA984" s="42"/>
    </row>
    <row r="985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  <c r="AA985" s="42"/>
    </row>
    <row r="986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  <c r="AA986" s="42"/>
    </row>
    <row r="987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  <c r="AA987" s="42"/>
    </row>
    <row r="988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  <c r="AA988" s="42"/>
    </row>
    <row r="989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  <c r="AA989" s="42"/>
    </row>
    <row r="990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  <c r="AA990" s="42"/>
    </row>
    <row r="99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  <c r="AA991" s="42"/>
    </row>
    <row r="992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  <c r="AA992" s="42"/>
    </row>
    <row r="993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  <c r="AA993" s="42"/>
    </row>
    <row r="994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  <c r="AA994" s="42"/>
    </row>
    <row r="995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  <c r="AA995" s="42"/>
    </row>
    <row r="996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  <c r="AA996" s="42"/>
    </row>
    <row r="997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  <c r="AA997" s="42"/>
    </row>
    <row r="998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  <c r="AA998" s="42"/>
    </row>
    <row r="999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  <c r="AA999" s="42"/>
    </row>
    <row r="1000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  <c r="AA1000" s="42"/>
    </row>
    <row r="1001">
      <c r="A1001" s="42"/>
      <c r="B1001" s="42"/>
      <c r="C1001" s="42"/>
      <c r="D1001" s="42"/>
      <c r="E1001" s="42"/>
      <c r="F1001" s="42"/>
      <c r="G1001" s="42"/>
      <c r="H1001" s="42"/>
      <c r="I1001" s="42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  <c r="AA1001" s="42"/>
    </row>
    <row r="1002">
      <c r="A1002" s="42"/>
      <c r="B1002" s="42"/>
      <c r="C1002" s="42"/>
      <c r="D1002" s="42"/>
      <c r="E1002" s="42"/>
      <c r="F1002" s="42"/>
      <c r="G1002" s="42"/>
      <c r="H1002" s="42"/>
      <c r="I1002" s="42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  <c r="AA1002" s="42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2" t="s">
        <v>50</v>
      </c>
      <c r="B1" s="72"/>
      <c r="C1" s="72"/>
      <c r="D1" s="72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>
      <c r="A2" s="74" t="s">
        <v>51</v>
      </c>
      <c r="B2" s="75"/>
      <c r="C2" s="76" t="s">
        <v>52</v>
      </c>
      <c r="D2" s="76" t="s">
        <v>53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>
      <c r="A3" s="77" t="s">
        <v>54</v>
      </c>
      <c r="B3" s="78"/>
      <c r="C3" s="79" t="b">
        <v>0</v>
      </c>
      <c r="D3" s="80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>
      <c r="A5" s="81" t="s">
        <v>55</v>
      </c>
      <c r="B5" s="81" t="s">
        <v>56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>
      <c r="A6" s="82">
        <v>45650.50252043981</v>
      </c>
      <c r="B6" s="83" t="s">
        <v>57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>
      <c r="A7" s="82"/>
      <c r="B7" s="8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>
      <c r="A8" s="82"/>
      <c r="B8" s="8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</row>
    <row r="9">
      <c r="A9" s="82"/>
      <c r="B9" s="8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>
      <c r="A10" s="82"/>
      <c r="B10" s="8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>
      <c r="A11" s="82"/>
      <c r="B11" s="8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>
      <c r="A12" s="82"/>
      <c r="B12" s="8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>
      <c r="A13" s="82"/>
      <c r="B13" s="8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>
      <c r="A14" s="82"/>
      <c r="B14" s="8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</row>
    <row r="1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  <row r="16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</row>
    <row r="19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</row>
    <row r="20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</row>
    <row r="21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</row>
    <row r="22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</row>
    <row r="23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</row>
    <row r="24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</row>
    <row r="26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</row>
    <row r="2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</row>
    <row r="28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</row>
    <row r="29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</row>
    <row r="30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</row>
    <row r="31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</row>
    <row r="32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</row>
    <row r="33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</row>
    <row r="34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</row>
    <row r="35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</row>
    <row r="36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</row>
    <row r="3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</row>
    <row r="38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</row>
    <row r="39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</row>
    <row r="41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</row>
    <row r="42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</row>
    <row r="43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</row>
    <row r="45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</row>
    <row r="46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</row>
    <row r="47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</row>
    <row r="48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</row>
    <row r="49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</row>
    <row r="50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</row>
    <row r="51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</row>
    <row r="52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</row>
    <row r="53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</row>
    <row r="54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</row>
    <row r="55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</row>
    <row r="56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</row>
    <row r="57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</row>
    <row r="58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</row>
    <row r="59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</row>
    <row r="60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</row>
    <row r="61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</row>
    <row r="62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</row>
    <row r="63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</row>
    <row r="64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</row>
    <row r="65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</row>
    <row r="66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</row>
    <row r="67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</row>
    <row r="68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</row>
    <row r="69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</row>
    <row r="70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</row>
    <row r="71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</row>
    <row r="7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</row>
    <row r="73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</row>
    <row r="74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</row>
    <row r="75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</row>
    <row r="76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</row>
    <row r="77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</row>
    <row r="78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</row>
    <row r="79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</row>
    <row r="80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</row>
    <row r="81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</row>
    <row r="82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</row>
    <row r="83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</row>
    <row r="84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</row>
    <row r="85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</row>
    <row r="86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</row>
    <row r="87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</row>
    <row r="88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</row>
    <row r="89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</row>
    <row r="90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</row>
    <row r="9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</row>
    <row r="92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</row>
    <row r="93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</row>
    <row r="94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</row>
    <row r="95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</row>
    <row r="96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</row>
    <row r="97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</row>
    <row r="98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</row>
    <row r="99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</row>
    <row r="100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</row>
    <row r="101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</row>
    <row r="102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</row>
    <row r="103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</row>
    <row r="104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</row>
    <row r="105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</row>
    <row r="106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</row>
    <row r="107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</row>
    <row r="108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</row>
    <row r="109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</row>
    <row r="110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</row>
    <row r="111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</row>
    <row r="112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</row>
    <row r="113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</row>
    <row r="114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</row>
    <row r="115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</row>
    <row r="116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</row>
    <row r="117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</row>
    <row r="118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</row>
    <row r="119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</row>
    <row r="120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</row>
    <row r="12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</row>
    <row r="122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</row>
    <row r="123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</row>
    <row r="124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</row>
    <row r="125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</row>
    <row r="126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</row>
    <row r="127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</row>
    <row r="128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</row>
    <row r="129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</row>
    <row r="130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</row>
    <row r="131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</row>
    <row r="132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</row>
    <row r="133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</row>
    <row r="134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</row>
    <row r="135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</row>
    <row r="136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</row>
    <row r="137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</row>
    <row r="138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</row>
    <row r="139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</row>
    <row r="140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</row>
    <row r="141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</row>
    <row r="142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</row>
    <row r="143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</row>
    <row r="144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</row>
    <row r="145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</row>
    <row r="146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</row>
    <row r="147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</row>
    <row r="148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</row>
    <row r="149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</row>
    <row r="150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</row>
    <row r="151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</row>
    <row r="152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</row>
    <row r="153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</row>
    <row r="154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</row>
    <row r="155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</row>
    <row r="156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</row>
    <row r="157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</row>
    <row r="158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</row>
    <row r="159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</row>
    <row r="160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</row>
    <row r="161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</row>
    <row r="162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</row>
    <row r="163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</row>
    <row r="164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</row>
    <row r="165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</row>
    <row r="166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</row>
    <row r="167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</row>
    <row r="168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</row>
    <row r="169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</row>
    <row r="170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</row>
    <row r="171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</row>
    <row r="172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</row>
    <row r="173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</row>
    <row r="174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</row>
    <row r="175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</row>
    <row r="176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</row>
    <row r="177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</row>
    <row r="178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</row>
    <row r="179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</row>
    <row r="180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</row>
    <row r="181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</row>
    <row r="182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</row>
    <row r="183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</row>
    <row r="184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</row>
    <row r="185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</row>
    <row r="186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</row>
    <row r="187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</row>
    <row r="188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</row>
    <row r="189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</row>
    <row r="190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</row>
    <row r="19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</row>
    <row r="192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</row>
    <row r="193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</row>
    <row r="194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</row>
    <row r="195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</row>
    <row r="196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</row>
    <row r="197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</row>
    <row r="198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</row>
    <row r="199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</row>
    <row r="200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</row>
    <row r="20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</row>
    <row r="202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</row>
    <row r="203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</row>
    <row r="204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</row>
    <row r="205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</row>
    <row r="206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</row>
    <row r="207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</row>
    <row r="208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</row>
    <row r="209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</row>
    <row r="210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</row>
    <row r="21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</row>
    <row r="212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</row>
    <row r="213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</row>
    <row r="214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</row>
    <row r="215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</row>
    <row r="216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</row>
    <row r="217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</row>
    <row r="218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</row>
    <row r="219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</row>
    <row r="220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</row>
    <row r="22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</row>
    <row r="222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</row>
    <row r="223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</row>
    <row r="224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</row>
    <row r="225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</row>
    <row r="226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</row>
    <row r="227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</row>
    <row r="228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</row>
    <row r="229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</row>
    <row r="230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</row>
    <row r="23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</row>
    <row r="232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</row>
    <row r="233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</row>
    <row r="234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</row>
    <row r="235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</row>
    <row r="236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</row>
    <row r="237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</row>
    <row r="238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</row>
    <row r="239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</row>
    <row r="240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</row>
    <row r="241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</row>
    <row r="242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</row>
    <row r="243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</row>
    <row r="244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</row>
    <row r="245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</row>
    <row r="246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</row>
    <row r="247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</row>
    <row r="248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</row>
    <row r="249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</row>
    <row r="250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</row>
    <row r="251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</row>
    <row r="252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</row>
    <row r="253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</row>
    <row r="254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</row>
    <row r="255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</row>
    <row r="256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</row>
    <row r="257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</row>
    <row r="258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</row>
    <row r="259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</row>
    <row r="260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</row>
    <row r="261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</row>
    <row r="262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</row>
    <row r="263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</row>
    <row r="264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</row>
    <row r="265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</row>
    <row r="266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</row>
    <row r="267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</row>
    <row r="268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</row>
    <row r="269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</row>
    <row r="270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</row>
    <row r="271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</row>
    <row r="272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</row>
    <row r="273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</row>
    <row r="274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</row>
    <row r="275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</row>
    <row r="276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</row>
    <row r="277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</row>
    <row r="278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</row>
    <row r="279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</row>
    <row r="280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</row>
    <row r="281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</row>
    <row r="282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</row>
    <row r="283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</row>
    <row r="284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</row>
    <row r="285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</row>
    <row r="286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</row>
    <row r="287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</row>
    <row r="288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</row>
    <row r="289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</row>
    <row r="290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</row>
    <row r="291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</row>
    <row r="292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</row>
    <row r="293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</row>
    <row r="294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</row>
    <row r="295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</row>
    <row r="296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</row>
    <row r="297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</row>
    <row r="298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</row>
    <row r="299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</row>
    <row r="300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</row>
    <row r="301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</row>
    <row r="302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</row>
    <row r="303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</row>
    <row r="304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</row>
    <row r="305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</row>
    <row r="306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</row>
    <row r="307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</row>
    <row r="308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</row>
    <row r="309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</row>
    <row r="310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</row>
    <row r="311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</row>
    <row r="312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</row>
    <row r="313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</row>
    <row r="314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</row>
    <row r="315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</row>
    <row r="316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</row>
    <row r="317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</row>
    <row r="318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</row>
    <row r="319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</row>
    <row r="320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</row>
    <row r="321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</row>
    <row r="322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</row>
    <row r="323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</row>
    <row r="324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</row>
    <row r="325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</row>
    <row r="326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</row>
    <row r="327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</row>
    <row r="328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</row>
    <row r="329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</row>
    <row r="330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</row>
    <row r="331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</row>
    <row r="332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</row>
    <row r="333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</row>
    <row r="334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</row>
    <row r="335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</row>
    <row r="336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</row>
    <row r="337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</row>
    <row r="338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</row>
    <row r="339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</row>
    <row r="340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</row>
    <row r="341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</row>
    <row r="342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</row>
    <row r="343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</row>
    <row r="344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</row>
    <row r="345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</row>
    <row r="346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</row>
    <row r="347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</row>
    <row r="348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</row>
    <row r="349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</row>
    <row r="350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</row>
    <row r="351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</row>
    <row r="352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</row>
    <row r="353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</row>
    <row r="354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</row>
    <row r="355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</row>
    <row r="356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</row>
    <row r="357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</row>
    <row r="358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</row>
    <row r="359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</row>
    <row r="360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</row>
    <row r="361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</row>
    <row r="362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</row>
    <row r="363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</row>
    <row r="364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</row>
    <row r="365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</row>
    <row r="366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</row>
    <row r="367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</row>
    <row r="368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</row>
    <row r="369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</row>
    <row r="370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</row>
    <row r="371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</row>
    <row r="372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</row>
    <row r="373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</row>
    <row r="374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</row>
    <row r="375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</row>
    <row r="376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</row>
    <row r="377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</row>
    <row r="378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</row>
    <row r="379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</row>
    <row r="380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</row>
    <row r="381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</row>
    <row r="382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</row>
    <row r="383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</row>
    <row r="384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</row>
    <row r="385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</row>
    <row r="386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</row>
    <row r="387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</row>
    <row r="388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</row>
    <row r="389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</row>
    <row r="390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</row>
    <row r="391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</row>
    <row r="392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</row>
    <row r="393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</row>
    <row r="394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</row>
    <row r="395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</row>
    <row r="396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</row>
    <row r="397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</row>
    <row r="398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</row>
    <row r="399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</row>
    <row r="400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</row>
    <row r="401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</row>
    <row r="402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</row>
    <row r="403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</row>
    <row r="404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</row>
    <row r="405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</row>
    <row r="406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</row>
    <row r="407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</row>
    <row r="408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</row>
    <row r="409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</row>
    <row r="410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</row>
    <row r="411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</row>
    <row r="412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</row>
    <row r="413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</row>
    <row r="414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</row>
    <row r="415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</row>
    <row r="416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</row>
    <row r="417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</row>
    <row r="418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</row>
    <row r="419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</row>
    <row r="420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</row>
    <row r="421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</row>
    <row r="422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</row>
    <row r="423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</row>
    <row r="424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</row>
    <row r="425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</row>
    <row r="426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</row>
    <row r="427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</row>
    <row r="428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</row>
    <row r="429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</row>
    <row r="430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</row>
    <row r="431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</row>
    <row r="432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</row>
    <row r="433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</row>
    <row r="434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</row>
    <row r="435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</row>
    <row r="436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</row>
    <row r="437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</row>
    <row r="438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</row>
    <row r="439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</row>
    <row r="440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</row>
    <row r="441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</row>
    <row r="442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</row>
    <row r="443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</row>
    <row r="444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</row>
    <row r="445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</row>
    <row r="446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</row>
    <row r="447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</row>
    <row r="448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</row>
    <row r="449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</row>
    <row r="450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</row>
    <row r="451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</row>
    <row r="452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</row>
    <row r="453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</row>
    <row r="454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</row>
    <row r="455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</row>
    <row r="456">
      <c r="A456" s="73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</row>
    <row r="457">
      <c r="A457" s="73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</row>
    <row r="458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</row>
    <row r="459">
      <c r="A459" s="73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</row>
    <row r="460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</row>
    <row r="461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</row>
    <row r="462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</row>
    <row r="463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</row>
    <row r="464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</row>
    <row r="465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</row>
    <row r="466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</row>
    <row r="467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</row>
    <row r="468">
      <c r="A468" s="73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</row>
    <row r="469">
      <c r="A469" s="73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</row>
    <row r="470">
      <c r="A470" s="73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</row>
    <row r="471">
      <c r="A471" s="73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</row>
    <row r="472">
      <c r="A472" s="73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</row>
    <row r="473">
      <c r="A473" s="73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</row>
    <row r="474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</row>
    <row r="475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</row>
    <row r="476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</row>
    <row r="477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</row>
    <row r="478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</row>
    <row r="479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</row>
    <row r="480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</row>
    <row r="481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</row>
    <row r="482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</row>
    <row r="483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</row>
    <row r="484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</row>
    <row r="485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</row>
    <row r="486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</row>
    <row r="487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</row>
    <row r="488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</row>
    <row r="489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</row>
    <row r="490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</row>
    <row r="491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</row>
    <row r="492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</row>
    <row r="493">
      <c r="A493" s="73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</row>
    <row r="494">
      <c r="A494" s="73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</row>
    <row r="495">
      <c r="A495" s="73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</row>
    <row r="496">
      <c r="A496" s="73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</row>
    <row r="497">
      <c r="A497" s="73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</row>
    <row r="498">
      <c r="A498" s="73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</row>
    <row r="499">
      <c r="A499" s="73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</row>
    <row r="500">
      <c r="A500" s="73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</row>
    <row r="501">
      <c r="A501" s="73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</row>
    <row r="502">
      <c r="A502" s="73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</row>
    <row r="503">
      <c r="A503" s="73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</row>
    <row r="504">
      <c r="A504" s="73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</row>
    <row r="505">
      <c r="A505" s="73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</row>
    <row r="506">
      <c r="A506" s="73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</row>
    <row r="507">
      <c r="A507" s="73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</row>
    <row r="508">
      <c r="A508" s="73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</row>
    <row r="509">
      <c r="A509" s="73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</row>
    <row r="510">
      <c r="A510" s="73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</row>
    <row r="511">
      <c r="A511" s="73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</row>
    <row r="512">
      <c r="A512" s="73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</row>
    <row r="513">
      <c r="A513" s="73"/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</row>
    <row r="514">
      <c r="A514" s="73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</row>
    <row r="515">
      <c r="A515" s="73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</row>
    <row r="516">
      <c r="A516" s="73"/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</row>
    <row r="517">
      <c r="A517" s="73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</row>
    <row r="518">
      <c r="A518" s="73"/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</row>
    <row r="519">
      <c r="A519" s="73"/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</row>
    <row r="520">
      <c r="A520" s="73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</row>
    <row r="521">
      <c r="A521" s="73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</row>
    <row r="522">
      <c r="A522" s="73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</row>
    <row r="523">
      <c r="A523" s="73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</row>
    <row r="524">
      <c r="A524" s="73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</row>
    <row r="525">
      <c r="A525" s="73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</row>
    <row r="526">
      <c r="A526" s="73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</row>
    <row r="527">
      <c r="A527" s="73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</row>
    <row r="528">
      <c r="A528" s="73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</row>
    <row r="529">
      <c r="A529" s="73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</row>
    <row r="530">
      <c r="A530" s="73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</row>
    <row r="531">
      <c r="A531" s="73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</row>
    <row r="532">
      <c r="A532" s="73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</row>
    <row r="533">
      <c r="A533" s="73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</row>
    <row r="534">
      <c r="A534" s="73"/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</row>
    <row r="535">
      <c r="A535" s="73"/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</row>
    <row r="536">
      <c r="A536" s="73"/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</row>
    <row r="537">
      <c r="A537" s="73"/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</row>
    <row r="538">
      <c r="A538" s="73"/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</row>
    <row r="539">
      <c r="A539" s="73"/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</row>
    <row r="540">
      <c r="A540" s="73"/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</row>
    <row r="541">
      <c r="A541" s="73"/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</row>
    <row r="542">
      <c r="A542" s="73"/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</row>
    <row r="543">
      <c r="A543" s="73"/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</row>
    <row r="544">
      <c r="A544" s="73"/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</row>
    <row r="545">
      <c r="A545" s="73"/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</row>
    <row r="546">
      <c r="A546" s="73"/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</row>
    <row r="547">
      <c r="A547" s="73"/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</row>
    <row r="548">
      <c r="A548" s="73"/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</row>
    <row r="549">
      <c r="A549" s="73"/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</row>
    <row r="550">
      <c r="A550" s="73"/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</row>
    <row r="551">
      <c r="A551" s="73"/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</row>
    <row r="552">
      <c r="A552" s="73"/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</row>
    <row r="553">
      <c r="A553" s="73"/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</row>
    <row r="554">
      <c r="A554" s="73"/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</row>
    <row r="555">
      <c r="A555" s="73"/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</row>
    <row r="556">
      <c r="A556" s="73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</row>
    <row r="557">
      <c r="A557" s="73"/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</row>
    <row r="558">
      <c r="A558" s="73"/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</row>
    <row r="559">
      <c r="A559" s="73"/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</row>
    <row r="560">
      <c r="A560" s="73"/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</row>
    <row r="561">
      <c r="A561" s="73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</row>
    <row r="562">
      <c r="A562" s="73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</row>
    <row r="563">
      <c r="A563" s="73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</row>
    <row r="564">
      <c r="A564" s="73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</row>
    <row r="565">
      <c r="A565" s="73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</row>
    <row r="566">
      <c r="A566" s="73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</row>
    <row r="567">
      <c r="A567" s="73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</row>
    <row r="568">
      <c r="A568" s="73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</row>
    <row r="569">
      <c r="A569" s="73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</row>
    <row r="570">
      <c r="A570" s="73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</row>
    <row r="571">
      <c r="A571" s="73"/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</row>
    <row r="572">
      <c r="A572" s="73"/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</row>
    <row r="573">
      <c r="A573" s="73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</row>
    <row r="574">
      <c r="A574" s="73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</row>
    <row r="575">
      <c r="A575" s="73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</row>
    <row r="576">
      <c r="A576" s="73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</row>
    <row r="577">
      <c r="A577" s="73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</row>
    <row r="578">
      <c r="A578" s="73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</row>
    <row r="579">
      <c r="A579" s="73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</row>
    <row r="580">
      <c r="A580" s="73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</row>
    <row r="581">
      <c r="A581" s="73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</row>
    <row r="582">
      <c r="A582" s="73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</row>
    <row r="583">
      <c r="A583" s="73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</row>
    <row r="584">
      <c r="A584" s="73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</row>
    <row r="585">
      <c r="A585" s="73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</row>
    <row r="586">
      <c r="A586" s="73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</row>
    <row r="587">
      <c r="A587" s="73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</row>
    <row r="588">
      <c r="A588" s="73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</row>
    <row r="589">
      <c r="A589" s="73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</row>
    <row r="590">
      <c r="A590" s="73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</row>
    <row r="591">
      <c r="A591" s="73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</row>
    <row r="592">
      <c r="A592" s="73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</row>
    <row r="593">
      <c r="A593" s="73"/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</row>
    <row r="594">
      <c r="A594" s="73"/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</row>
    <row r="595">
      <c r="A595" s="73"/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</row>
    <row r="596">
      <c r="A596" s="73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</row>
    <row r="597">
      <c r="A597" s="73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</row>
    <row r="598">
      <c r="A598" s="73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</row>
    <row r="599">
      <c r="A599" s="73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</row>
    <row r="600">
      <c r="A600" s="73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</row>
    <row r="601">
      <c r="A601" s="73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</row>
    <row r="602">
      <c r="A602" s="73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</row>
    <row r="603">
      <c r="A603" s="73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</row>
    <row r="604">
      <c r="A604" s="73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</row>
    <row r="605">
      <c r="A605" s="73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</row>
    <row r="606">
      <c r="A606" s="73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</row>
    <row r="607">
      <c r="A607" s="73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</row>
    <row r="608">
      <c r="A608" s="73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</row>
    <row r="609">
      <c r="A609" s="73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</row>
    <row r="610">
      <c r="A610" s="73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</row>
    <row r="611">
      <c r="A611" s="73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</row>
    <row r="612">
      <c r="A612" s="73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</row>
    <row r="613">
      <c r="A613" s="73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</row>
    <row r="614">
      <c r="A614" s="73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</row>
    <row r="615">
      <c r="A615" s="73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</row>
    <row r="616">
      <c r="A616" s="73"/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</row>
    <row r="617">
      <c r="A617" s="73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</row>
    <row r="618">
      <c r="A618" s="73"/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</row>
    <row r="619">
      <c r="A619" s="73"/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</row>
    <row r="620">
      <c r="A620" s="73"/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</row>
    <row r="621">
      <c r="A621" s="73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</row>
    <row r="622">
      <c r="A622" s="73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</row>
    <row r="623">
      <c r="A623" s="73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</row>
    <row r="624">
      <c r="A624" s="73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</row>
    <row r="625">
      <c r="A625" s="73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</row>
    <row r="626">
      <c r="A626" s="73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</row>
    <row r="627">
      <c r="A627" s="73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</row>
    <row r="628">
      <c r="A628" s="73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</row>
    <row r="629">
      <c r="A629" s="73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</row>
    <row r="630">
      <c r="A630" s="73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</row>
    <row r="631">
      <c r="A631" s="73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</row>
    <row r="632">
      <c r="A632" s="73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</row>
    <row r="633">
      <c r="A633" s="73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</row>
    <row r="634">
      <c r="A634" s="73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</row>
    <row r="635">
      <c r="A635" s="73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</row>
    <row r="636">
      <c r="A636" s="73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</row>
    <row r="637">
      <c r="A637" s="73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</row>
    <row r="638">
      <c r="A638" s="73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</row>
    <row r="639">
      <c r="A639" s="73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</row>
    <row r="640">
      <c r="A640" s="73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</row>
    <row r="641">
      <c r="A641" s="73"/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</row>
    <row r="642">
      <c r="A642" s="73"/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</row>
    <row r="643">
      <c r="A643" s="73"/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</row>
    <row r="644">
      <c r="A644" s="73"/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</row>
    <row r="645">
      <c r="A645" s="73"/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</row>
    <row r="646">
      <c r="A646" s="73"/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</row>
    <row r="647">
      <c r="A647" s="73"/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</row>
    <row r="648">
      <c r="A648" s="73"/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</row>
    <row r="649">
      <c r="A649" s="73"/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</row>
    <row r="650">
      <c r="A650" s="73"/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</row>
    <row r="651">
      <c r="A651" s="73"/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</row>
    <row r="652">
      <c r="A652" s="73"/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</row>
    <row r="653">
      <c r="A653" s="73"/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</row>
    <row r="654">
      <c r="A654" s="73"/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</row>
    <row r="655">
      <c r="A655" s="73"/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</row>
    <row r="656">
      <c r="A656" s="73"/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</row>
    <row r="657">
      <c r="A657" s="73"/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</row>
    <row r="658">
      <c r="A658" s="73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</row>
    <row r="659">
      <c r="A659" s="73"/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</row>
    <row r="660">
      <c r="A660" s="73"/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</row>
    <row r="661">
      <c r="A661" s="73"/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</row>
    <row r="662">
      <c r="A662" s="73"/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</row>
    <row r="663">
      <c r="A663" s="73"/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</row>
    <row r="664">
      <c r="A664" s="73"/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</row>
    <row r="665">
      <c r="A665" s="73"/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</row>
    <row r="666">
      <c r="A666" s="73"/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</row>
    <row r="667">
      <c r="A667" s="73"/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</row>
    <row r="668">
      <c r="A668" s="73"/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</row>
    <row r="669">
      <c r="A669" s="73"/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</row>
    <row r="670">
      <c r="A670" s="73"/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</row>
    <row r="671">
      <c r="A671" s="73"/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</row>
    <row r="672">
      <c r="A672" s="73"/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</row>
    <row r="673">
      <c r="A673" s="73"/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</row>
    <row r="674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</row>
    <row r="675">
      <c r="A675" s="73"/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</row>
    <row r="676">
      <c r="A676" s="73"/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</row>
    <row r="677">
      <c r="A677" s="73"/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</row>
    <row r="678">
      <c r="A678" s="73"/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</row>
    <row r="679">
      <c r="A679" s="73"/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</row>
    <row r="680">
      <c r="A680" s="73"/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</row>
    <row r="681">
      <c r="A681" s="73"/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</row>
    <row r="682">
      <c r="A682" s="73"/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</row>
    <row r="683">
      <c r="A683" s="73"/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</row>
    <row r="684">
      <c r="A684" s="73"/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</row>
    <row r="685">
      <c r="A685" s="73"/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</row>
    <row r="686">
      <c r="A686" s="73"/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</row>
    <row r="687">
      <c r="A687" s="73"/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</row>
    <row r="688">
      <c r="A688" s="73"/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</row>
    <row r="689">
      <c r="A689" s="73"/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</row>
    <row r="690">
      <c r="A690" s="73"/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</row>
    <row r="691">
      <c r="A691" s="73"/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</row>
    <row r="692">
      <c r="A692" s="73"/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</row>
    <row r="693">
      <c r="A693" s="73"/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</row>
    <row r="694">
      <c r="A694" s="73"/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</row>
    <row r="695">
      <c r="A695" s="73"/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</row>
    <row r="696">
      <c r="A696" s="73"/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</row>
    <row r="697">
      <c r="A697" s="73"/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</row>
    <row r="698">
      <c r="A698" s="73"/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</row>
    <row r="699">
      <c r="A699" s="73"/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</row>
    <row r="700">
      <c r="A700" s="73"/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</row>
    <row r="701">
      <c r="A701" s="73"/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</row>
    <row r="702">
      <c r="A702" s="73"/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</row>
    <row r="703">
      <c r="A703" s="73"/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</row>
    <row r="704">
      <c r="A704" s="73"/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</row>
    <row r="705">
      <c r="A705" s="73"/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</row>
    <row r="706">
      <c r="A706" s="73"/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</row>
    <row r="707">
      <c r="A707" s="73"/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</row>
    <row r="708">
      <c r="A708" s="73"/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</row>
    <row r="709">
      <c r="A709" s="73"/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</row>
    <row r="710">
      <c r="A710" s="73"/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</row>
    <row r="711">
      <c r="A711" s="73"/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</row>
    <row r="712">
      <c r="A712" s="73"/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</row>
    <row r="713">
      <c r="A713" s="73"/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</row>
    <row r="714">
      <c r="A714" s="73"/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</row>
    <row r="715">
      <c r="A715" s="73"/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</row>
    <row r="716">
      <c r="A716" s="73"/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</row>
    <row r="717">
      <c r="A717" s="73"/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>
      <c r="A718" s="73"/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</row>
    <row r="719">
      <c r="A719" s="73"/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</row>
    <row r="720">
      <c r="A720" s="73"/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</row>
    <row r="721">
      <c r="A721" s="73"/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</row>
    <row r="722">
      <c r="A722" s="73"/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</row>
    <row r="723">
      <c r="A723" s="73"/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</row>
    <row r="724">
      <c r="A724" s="73"/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</row>
    <row r="725">
      <c r="A725" s="73"/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</row>
    <row r="726">
      <c r="A726" s="73"/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</row>
    <row r="727">
      <c r="A727" s="73"/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</row>
    <row r="728">
      <c r="A728" s="73"/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</row>
    <row r="729">
      <c r="A729" s="73"/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</row>
    <row r="730">
      <c r="A730" s="73"/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</row>
    <row r="731">
      <c r="A731" s="73"/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</row>
    <row r="732">
      <c r="A732" s="73"/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</row>
    <row r="733">
      <c r="A733" s="73"/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</row>
    <row r="734">
      <c r="A734" s="73"/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</row>
    <row r="735">
      <c r="A735" s="73"/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</row>
    <row r="736">
      <c r="A736" s="73"/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</row>
    <row r="737">
      <c r="A737" s="73"/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</row>
    <row r="738">
      <c r="A738" s="73"/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</row>
    <row r="739">
      <c r="A739" s="73"/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</row>
    <row r="740">
      <c r="A740" s="73"/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</row>
    <row r="741">
      <c r="A741" s="73"/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</row>
    <row r="742">
      <c r="A742" s="73"/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</row>
    <row r="743">
      <c r="A743" s="73"/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</row>
    <row r="744">
      <c r="A744" s="73"/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</row>
    <row r="745">
      <c r="A745" s="73"/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</row>
    <row r="746">
      <c r="A746" s="73"/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</row>
    <row r="747">
      <c r="A747" s="73"/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</row>
    <row r="748">
      <c r="A748" s="73"/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</row>
    <row r="749">
      <c r="A749" s="73"/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</row>
    <row r="750">
      <c r="A750" s="73"/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</row>
    <row r="751">
      <c r="A751" s="73"/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</row>
    <row r="752">
      <c r="A752" s="73"/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</row>
    <row r="753">
      <c r="A753" s="73"/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</row>
    <row r="754">
      <c r="A754" s="73"/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</row>
    <row r="755">
      <c r="A755" s="73"/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</row>
    <row r="756">
      <c r="A756" s="73"/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</row>
    <row r="757">
      <c r="A757" s="73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</row>
    <row r="758">
      <c r="A758" s="73"/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</row>
    <row r="759">
      <c r="A759" s="73"/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</row>
    <row r="760">
      <c r="A760" s="73"/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</row>
    <row r="761">
      <c r="A761" s="73"/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</row>
    <row r="762">
      <c r="A762" s="73"/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</row>
    <row r="763">
      <c r="A763" s="73"/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</row>
    <row r="764">
      <c r="A764" s="73"/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</row>
    <row r="765">
      <c r="A765" s="73"/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</row>
    <row r="766">
      <c r="A766" s="73"/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</row>
    <row r="767">
      <c r="A767" s="73"/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</row>
    <row r="768">
      <c r="A768" s="73"/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</row>
    <row r="769">
      <c r="A769" s="73"/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</row>
    <row r="770">
      <c r="A770" s="73"/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</row>
    <row r="771">
      <c r="A771" s="73"/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</row>
    <row r="772">
      <c r="A772" s="73"/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</row>
    <row r="773">
      <c r="A773" s="73"/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</row>
    <row r="774">
      <c r="A774" s="73"/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</row>
    <row r="775">
      <c r="A775" s="73"/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</row>
    <row r="776">
      <c r="A776" s="73"/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</row>
    <row r="777">
      <c r="A777" s="73"/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</row>
    <row r="778">
      <c r="A778" s="73"/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</row>
    <row r="779">
      <c r="A779" s="73"/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</row>
    <row r="780">
      <c r="A780" s="73"/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</row>
    <row r="781">
      <c r="A781" s="73"/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</row>
    <row r="782">
      <c r="A782" s="73"/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</row>
    <row r="783">
      <c r="A783" s="73"/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</row>
    <row r="784">
      <c r="A784" s="73"/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</row>
    <row r="785">
      <c r="A785" s="73"/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</row>
    <row r="786">
      <c r="A786" s="73"/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</row>
    <row r="787">
      <c r="A787" s="73"/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</row>
    <row r="788">
      <c r="A788" s="73"/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</row>
    <row r="789">
      <c r="A789" s="73"/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</row>
    <row r="790">
      <c r="A790" s="73"/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</row>
    <row r="791">
      <c r="A791" s="73"/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</row>
    <row r="792">
      <c r="A792" s="73"/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</row>
    <row r="793">
      <c r="A793" s="73"/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</row>
    <row r="794">
      <c r="A794" s="73"/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</row>
    <row r="795">
      <c r="A795" s="73"/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</row>
    <row r="796">
      <c r="A796" s="73"/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</row>
    <row r="797">
      <c r="A797" s="73"/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</row>
    <row r="798">
      <c r="A798" s="73"/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</row>
    <row r="799">
      <c r="A799" s="73"/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</row>
    <row r="800">
      <c r="A800" s="73"/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</row>
    <row r="801">
      <c r="A801" s="73"/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</row>
    <row r="802">
      <c r="A802" s="73"/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</row>
    <row r="803">
      <c r="A803" s="73"/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</row>
    <row r="804">
      <c r="A804" s="73"/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</row>
    <row r="805">
      <c r="A805" s="73"/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</row>
    <row r="806">
      <c r="A806" s="73"/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</row>
    <row r="807">
      <c r="A807" s="73"/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</row>
    <row r="808">
      <c r="A808" s="73"/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</row>
    <row r="809">
      <c r="A809" s="73"/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</row>
    <row r="810">
      <c r="A810" s="73"/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</row>
    <row r="811">
      <c r="A811" s="73"/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</row>
    <row r="812">
      <c r="A812" s="73"/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</row>
    <row r="813">
      <c r="A813" s="73"/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</row>
    <row r="814">
      <c r="A814" s="73"/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</row>
    <row r="815">
      <c r="A815" s="73"/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</row>
    <row r="816">
      <c r="A816" s="73"/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</row>
    <row r="817">
      <c r="A817" s="73"/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</row>
    <row r="818">
      <c r="A818" s="73"/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</row>
    <row r="819">
      <c r="A819" s="73"/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</row>
    <row r="820">
      <c r="A820" s="73"/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</row>
    <row r="821">
      <c r="A821" s="73"/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</row>
    <row r="822">
      <c r="A822" s="73"/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</row>
    <row r="823">
      <c r="A823" s="73"/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</row>
    <row r="824">
      <c r="A824" s="73"/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</row>
    <row r="825">
      <c r="A825" s="73"/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</row>
    <row r="826">
      <c r="A826" s="73"/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</row>
    <row r="827">
      <c r="A827" s="73"/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</row>
    <row r="828">
      <c r="A828" s="73"/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</row>
    <row r="829">
      <c r="A829" s="73"/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</row>
    <row r="830">
      <c r="A830" s="73"/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</row>
    <row r="831">
      <c r="A831" s="73"/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</row>
    <row r="832">
      <c r="A832" s="73"/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</row>
    <row r="833">
      <c r="A833" s="73"/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</row>
    <row r="834">
      <c r="A834" s="73"/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</row>
    <row r="835">
      <c r="A835" s="73"/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</row>
    <row r="836">
      <c r="A836" s="73"/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</row>
    <row r="837">
      <c r="A837" s="73"/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</row>
    <row r="838">
      <c r="A838" s="73"/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</row>
    <row r="839">
      <c r="A839" s="73"/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</row>
    <row r="840">
      <c r="A840" s="73"/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</row>
    <row r="841">
      <c r="A841" s="73"/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</row>
    <row r="842">
      <c r="A842" s="73"/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</row>
    <row r="843">
      <c r="A843" s="73"/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</row>
    <row r="844">
      <c r="A844" s="73"/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</row>
    <row r="845">
      <c r="A845" s="73"/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</row>
    <row r="846">
      <c r="A846" s="73"/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</row>
    <row r="847">
      <c r="A847" s="73"/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</row>
    <row r="848">
      <c r="A848" s="73"/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</row>
    <row r="849">
      <c r="A849" s="73"/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</row>
    <row r="850">
      <c r="A850" s="73"/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</row>
    <row r="851">
      <c r="A851" s="73"/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</row>
    <row r="852">
      <c r="A852" s="73"/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</row>
    <row r="853">
      <c r="A853" s="73"/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</row>
    <row r="854">
      <c r="A854" s="73"/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</row>
    <row r="855">
      <c r="A855" s="73"/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</row>
    <row r="856">
      <c r="A856" s="73"/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</row>
    <row r="857">
      <c r="A857" s="73"/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</row>
    <row r="858">
      <c r="A858" s="73"/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</row>
    <row r="859">
      <c r="A859" s="73"/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</row>
    <row r="860">
      <c r="A860" s="73"/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</row>
    <row r="861">
      <c r="A861" s="73"/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</row>
    <row r="862">
      <c r="A862" s="73"/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</row>
    <row r="863">
      <c r="A863" s="73"/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</row>
    <row r="864">
      <c r="A864" s="73"/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</row>
    <row r="865">
      <c r="A865" s="73"/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</row>
    <row r="866">
      <c r="A866" s="73"/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</row>
    <row r="867">
      <c r="A867" s="73"/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</row>
    <row r="868">
      <c r="A868" s="73"/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</row>
    <row r="869">
      <c r="A869" s="73"/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</row>
    <row r="870">
      <c r="A870" s="73"/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</row>
    <row r="871">
      <c r="A871" s="73"/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</row>
    <row r="872">
      <c r="A872" s="73"/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</row>
    <row r="873">
      <c r="A873" s="73"/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</row>
    <row r="874">
      <c r="A874" s="73"/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</row>
    <row r="875">
      <c r="A875" s="73"/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</row>
    <row r="876">
      <c r="A876" s="73"/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</row>
    <row r="877">
      <c r="A877" s="73"/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</row>
    <row r="878">
      <c r="A878" s="73"/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</row>
    <row r="879">
      <c r="A879" s="73"/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</row>
    <row r="880">
      <c r="A880" s="73"/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</row>
    <row r="881">
      <c r="A881" s="73"/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</row>
    <row r="882">
      <c r="A882" s="73"/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</row>
    <row r="883">
      <c r="A883" s="73"/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</row>
    <row r="884">
      <c r="A884" s="73"/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</row>
    <row r="885">
      <c r="A885" s="73"/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</row>
    <row r="886">
      <c r="A886" s="73"/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</row>
    <row r="887">
      <c r="A887" s="73"/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</row>
    <row r="888">
      <c r="A888" s="73"/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</row>
    <row r="889">
      <c r="A889" s="73"/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</row>
    <row r="890">
      <c r="A890" s="73"/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</row>
    <row r="891">
      <c r="A891" s="73"/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</row>
    <row r="892">
      <c r="A892" s="73"/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</row>
    <row r="893">
      <c r="A893" s="73"/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</row>
    <row r="894">
      <c r="A894" s="73"/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</row>
    <row r="895">
      <c r="A895" s="73"/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</row>
    <row r="896">
      <c r="A896" s="73"/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</row>
    <row r="897">
      <c r="A897" s="73"/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</row>
    <row r="898">
      <c r="A898" s="73"/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</row>
    <row r="899">
      <c r="A899" s="73"/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</row>
    <row r="900">
      <c r="A900" s="73"/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</row>
    <row r="901">
      <c r="A901" s="73"/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</row>
    <row r="902">
      <c r="A902" s="73"/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</row>
    <row r="903">
      <c r="A903" s="73"/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</row>
    <row r="904">
      <c r="A904" s="73"/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</row>
    <row r="905">
      <c r="A905" s="73"/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</row>
    <row r="906">
      <c r="A906" s="73"/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</row>
    <row r="907">
      <c r="A907" s="73"/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</row>
    <row r="908">
      <c r="A908" s="73"/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</row>
    <row r="909">
      <c r="A909" s="73"/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</row>
    <row r="910">
      <c r="A910" s="73"/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</row>
    <row r="911">
      <c r="A911" s="73"/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</row>
    <row r="912">
      <c r="A912" s="73"/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</row>
    <row r="913">
      <c r="A913" s="73"/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</row>
    <row r="914">
      <c r="A914" s="73"/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</row>
    <row r="915">
      <c r="A915" s="73"/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</row>
    <row r="916">
      <c r="A916" s="73"/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</row>
    <row r="917">
      <c r="A917" s="73"/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</row>
    <row r="918">
      <c r="A918" s="73"/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</row>
    <row r="919">
      <c r="A919" s="73"/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</row>
    <row r="920">
      <c r="A920" s="73"/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</row>
    <row r="921">
      <c r="A921" s="73"/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</row>
    <row r="922">
      <c r="A922" s="73"/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</row>
    <row r="923">
      <c r="A923" s="73"/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</row>
    <row r="924">
      <c r="A924" s="73"/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</row>
    <row r="925">
      <c r="A925" s="73"/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</row>
    <row r="926">
      <c r="A926" s="73"/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</row>
    <row r="927">
      <c r="A927" s="73"/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</row>
    <row r="928">
      <c r="A928" s="73"/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</row>
    <row r="929">
      <c r="A929" s="73"/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</row>
    <row r="930">
      <c r="A930" s="73"/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</row>
    <row r="931">
      <c r="A931" s="73"/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</row>
    <row r="932">
      <c r="A932" s="73"/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</row>
    <row r="933">
      <c r="A933" s="73"/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</row>
    <row r="934">
      <c r="A934" s="73"/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</row>
    <row r="935">
      <c r="A935" s="73"/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</row>
    <row r="936">
      <c r="A936" s="73"/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</row>
    <row r="937">
      <c r="A937" s="73"/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</row>
    <row r="938">
      <c r="A938" s="73"/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</row>
    <row r="939">
      <c r="A939" s="73"/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</row>
    <row r="940">
      <c r="A940" s="73"/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</row>
    <row r="941">
      <c r="A941" s="73"/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</row>
    <row r="942">
      <c r="A942" s="73"/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</row>
    <row r="943">
      <c r="A943" s="73"/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</row>
    <row r="944">
      <c r="A944" s="73"/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</row>
    <row r="945">
      <c r="A945" s="73"/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</row>
    <row r="946">
      <c r="A946" s="73"/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</row>
    <row r="947">
      <c r="A947" s="73"/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</row>
    <row r="948">
      <c r="A948" s="73"/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</row>
    <row r="949">
      <c r="A949" s="73"/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</row>
    <row r="950">
      <c r="A950" s="73"/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</row>
    <row r="951">
      <c r="A951" s="73"/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</row>
    <row r="952">
      <c r="A952" s="73"/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</row>
    <row r="953">
      <c r="A953" s="73"/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</row>
    <row r="954">
      <c r="A954" s="73"/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</row>
    <row r="955">
      <c r="A955" s="73"/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</row>
    <row r="956">
      <c r="A956" s="73"/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</row>
    <row r="957">
      <c r="A957" s="73"/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</row>
    <row r="958">
      <c r="A958" s="73"/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</row>
    <row r="959">
      <c r="A959" s="73"/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</row>
    <row r="960">
      <c r="A960" s="73"/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</row>
    <row r="961">
      <c r="A961" s="73"/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</row>
    <row r="962">
      <c r="A962" s="73"/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</row>
    <row r="963">
      <c r="A963" s="73"/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</row>
    <row r="964">
      <c r="A964" s="73"/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</row>
    <row r="965">
      <c r="A965" s="73"/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</row>
    <row r="966">
      <c r="A966" s="73"/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</row>
    <row r="967">
      <c r="A967" s="73"/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</row>
    <row r="968">
      <c r="A968" s="73"/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</row>
    <row r="969">
      <c r="A969" s="73"/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</row>
    <row r="970">
      <c r="A970" s="73"/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</row>
    <row r="971">
      <c r="A971" s="73"/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</row>
    <row r="972">
      <c r="A972" s="73"/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</row>
    <row r="973">
      <c r="A973" s="73"/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</row>
    <row r="974">
      <c r="A974" s="73"/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</row>
    <row r="975">
      <c r="A975" s="73"/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</row>
    <row r="976">
      <c r="A976" s="73"/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</row>
    <row r="977">
      <c r="A977" s="73"/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</row>
    <row r="978">
      <c r="A978" s="73"/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</row>
    <row r="979">
      <c r="A979" s="73"/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</row>
    <row r="980">
      <c r="A980" s="73"/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</row>
    <row r="981">
      <c r="A981" s="73"/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</row>
    <row r="982">
      <c r="A982" s="73"/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</row>
    <row r="983">
      <c r="A983" s="73"/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</row>
    <row r="984">
      <c r="A984" s="73"/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</row>
    <row r="985">
      <c r="A985" s="73"/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</row>
    <row r="986">
      <c r="A986" s="73"/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</row>
    <row r="987">
      <c r="A987" s="73"/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</row>
    <row r="988">
      <c r="A988" s="73"/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</row>
    <row r="989">
      <c r="A989" s="73"/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</row>
    <row r="990">
      <c r="A990" s="73"/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</row>
    <row r="991">
      <c r="A991" s="73"/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</row>
    <row r="992">
      <c r="A992" s="73"/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</row>
    <row r="993">
      <c r="A993" s="73"/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</row>
    <row r="994">
      <c r="A994" s="73"/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</row>
    <row r="995">
      <c r="A995" s="73"/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</row>
    <row r="996">
      <c r="A996" s="73"/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</row>
    <row r="997">
      <c r="A997" s="73"/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</row>
    <row r="998">
      <c r="A998" s="73"/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</row>
    <row r="999">
      <c r="A999" s="73"/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</row>
    <row r="1000">
      <c r="A1000" s="73"/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</cols>
  <sheetData>
    <row r="1">
      <c r="A1" s="84" t="s">
        <v>58</v>
      </c>
    </row>
    <row r="2">
      <c r="A2" s="84" t="s">
        <v>55</v>
      </c>
      <c r="B2" s="84" t="s">
        <v>59</v>
      </c>
    </row>
    <row r="3">
      <c r="A3" s="85">
        <v>45608.58884614584</v>
      </c>
      <c r="B3" s="84" t="s">
        <v>60</v>
      </c>
    </row>
    <row r="4">
      <c r="A4" s="85">
        <v>45623.684485046295</v>
      </c>
      <c r="B4" s="84" t="s">
        <v>61</v>
      </c>
    </row>
    <row r="5">
      <c r="A5" s="85">
        <v>45628.6775371875</v>
      </c>
      <c r="B5" s="84" t="s">
        <v>61</v>
      </c>
    </row>
    <row r="6">
      <c r="A6" s="85">
        <v>45628.70766115741</v>
      </c>
      <c r="B6" s="84" t="s">
        <v>61</v>
      </c>
    </row>
    <row r="7">
      <c r="A7" s="85">
        <v>45636.50895851852</v>
      </c>
      <c r="B7" s="84" t="s">
        <v>61</v>
      </c>
    </row>
    <row r="8">
      <c r="A8" s="85">
        <v>45636.533089282406</v>
      </c>
      <c r="B8" s="84" t="s">
        <v>61</v>
      </c>
    </row>
    <row r="9">
      <c r="A9" s="85">
        <v>45636.69062329861</v>
      </c>
      <c r="B9" s="84" t="s">
        <v>61</v>
      </c>
    </row>
    <row r="10">
      <c r="A10" s="85">
        <v>45645.463239247685</v>
      </c>
      <c r="B10" s="84" t="s">
        <v>61</v>
      </c>
    </row>
    <row r="11">
      <c r="A11" s="85">
        <v>45650.49724452547</v>
      </c>
      <c r="B11" s="84" t="s">
        <v>61</v>
      </c>
    </row>
    <row r="12">
      <c r="A12" s="85">
        <v>45650.49822233796</v>
      </c>
      <c r="B12" s="84" t="s">
        <v>61</v>
      </c>
    </row>
    <row r="13">
      <c r="A13" s="85">
        <v>45650.50052887731</v>
      </c>
      <c r="B13" s="84" t="s">
        <v>61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2" t="str">
        <f>IFERROR(__xludf.DUMMYFUNCTION("IMPORTRANGE(""https://docs.google.com/spreadsheets/d/1gkRepGJi8YSf_9GBJuQGTAy9KAk4_wUsZeeKx4jozwg/edit?usp=sharing"",""施設情報!A1"")"),"名称")</f>
        <v>名称</v>
      </c>
      <c r="B1" s="5" t="str">
        <f>IFERROR(__xludf.DUMMYFUNCTION("IMPORTRANGE(""https://docs.google.com/spreadsheets/d/1gkRepGJi8YSf_9GBJuQGTAy9KAk4_wUsZeeKx4jozwg/edit?usp=sharing"",""施設情報!B1"")"),"入力欄")</f>
        <v>入力欄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30.0" customHeight="1">
      <c r="A2" s="15" t="str">
        <f>IFERROR(__xludf.DUMMYFUNCTION("IMPORTRANGE(""https://docs.google.com/spreadsheets/d/1gkRepGJi8YSf_9GBJuQGTAy9KAk4_wUsZeeKx4jozwg/edit?usp=sharing"",""施設情報!A2"")"),"施設名")</f>
        <v>施設名</v>
      </c>
      <c r="B2" s="18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0.0" customHeight="1">
      <c r="A3" s="15" t="str">
        <f>IFERROR(__xludf.DUMMYFUNCTION("IMPORTRANGE(""https://docs.google.com/spreadsheets/d/1gkRepGJi8YSf_9GBJuQGTAy9KAk4_wUsZeeKx4jozwg/edit?usp=sharing"",""施設情報!A3"")"),"住所")</f>
        <v>住所</v>
      </c>
      <c r="B3" s="18" t="s">
        <v>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30.0" customHeight="1">
      <c r="A4" s="15" t="str">
        <f>IFERROR(__xludf.DUMMYFUNCTION("IMPORTRANGE(""https://docs.google.com/spreadsheets/d/1gkRepGJi8YSf_9GBJuQGTAy9KAk4_wUsZeeKx4jozwg/edit?usp=sharing"",""施設情報!A4"")"),"連絡先")</f>
        <v>連絡先</v>
      </c>
      <c r="B4" s="18" t="s">
        <v>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30.0" customHeight="1">
      <c r="A5" s="15" t="str">
        <f>IFERROR(__xludf.DUMMYFUNCTION("IMPORTRANGE(""https://docs.google.com/spreadsheets/d/1gkRepGJi8YSf_9GBJuQGTAy9KAk4_wUsZeeKx4jozwg/edit?usp=sharing"",""施設情報!A5"")"),"電話番号")</f>
        <v>電話番号</v>
      </c>
      <c r="B5" s="18" t="s">
        <v>10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30.0" customHeight="1">
      <c r="A6" s="15" t="str">
        <f>IFERROR(__xludf.DUMMYFUNCTION("IMPORTRANGE(""https://docs.google.com/spreadsheets/d/1gkRepGJi8YSf_9GBJuQGTAy9KAk4_wUsZeeKx4jozwg/edit?usp=sharing"",""施設情報!A6"")"),"更新日")</f>
        <v>更新日</v>
      </c>
      <c r="B6" s="86">
        <v>45650.0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32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32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32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3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32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32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32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32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32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32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32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32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32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32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3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32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32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32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32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32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32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32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32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32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32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32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32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32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32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32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32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32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32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3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32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3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3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3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3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3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32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32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32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32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32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32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32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32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32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32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32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32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32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32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32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32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32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32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32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32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32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32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32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32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32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32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32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32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32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32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32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32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32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32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32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32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32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32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32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32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32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32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32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32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32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32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32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32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32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32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32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32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32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32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32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32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3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32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32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32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32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32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32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32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32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32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32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32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32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32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32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32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32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32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32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32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32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32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32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32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32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32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32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32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32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32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32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32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32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32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32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32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32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32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32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32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32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32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32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32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32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32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32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32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32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32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32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32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32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32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32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32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32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32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32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32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32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32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32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32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32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32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32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32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32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32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32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32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32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32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32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32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32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32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32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32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32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32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32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32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32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32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32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32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32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32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32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32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32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32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32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32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32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32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32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32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32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32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32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32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32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32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32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32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32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32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32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32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32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32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32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32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32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32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32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32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32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32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32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32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32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32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32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32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32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32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32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32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32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32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32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32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32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32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32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32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32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32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32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32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32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32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32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32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32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32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32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32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32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32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32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32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32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32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32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32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32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32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32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32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32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32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32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32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32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32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32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32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32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32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32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32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32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32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32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32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32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32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32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32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32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32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32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32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32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32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32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32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32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32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32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32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32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32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32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32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32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32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32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32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32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32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32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32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32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32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32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32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32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32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32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32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32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32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32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32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32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32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32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32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32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32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32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32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32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32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32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32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32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32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32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32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32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32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32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32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32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32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32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32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32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32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32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32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32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32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32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32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32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32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32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32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32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32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32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32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32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32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32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32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32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32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32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32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32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32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32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32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32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32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32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32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32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32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32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32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32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32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32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32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32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32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32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32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32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32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32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32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32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32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32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32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32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32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32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32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32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32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32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32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32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32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32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32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32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32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32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32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32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32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32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32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32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32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32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32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32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32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32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32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32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32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32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32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32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32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32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32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32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32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32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32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32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32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32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32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32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32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32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32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32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32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32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32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32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32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32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32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32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32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32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32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32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32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32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32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32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32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32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32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32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32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32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32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32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32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32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32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32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32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32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32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32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32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32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32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32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32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32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32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32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32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32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32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32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32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32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32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32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32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32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32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32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32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32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32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32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32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32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32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32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32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32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32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32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32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32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32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32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32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32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32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32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32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32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32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32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32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32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32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32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32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32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32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32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32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32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32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32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32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32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32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32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32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32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32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32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32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32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32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32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32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32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32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32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32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32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32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32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32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32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32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32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32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32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32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32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32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32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32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32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32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32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32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32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32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32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32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32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32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32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32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32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32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32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32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32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32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32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32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32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32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32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32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32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32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32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32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32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32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32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32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32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32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32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32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32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32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32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32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32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32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32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32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32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32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32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32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32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32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32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32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32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32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32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32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32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32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32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32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32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32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32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32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32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32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32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32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32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32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32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32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32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32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32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32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32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32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32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32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32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32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32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32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32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32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32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32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32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32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32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32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32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32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32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32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32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32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32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32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32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32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32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32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32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32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32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32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32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32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32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32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32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32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32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32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32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32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32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32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32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32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32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32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32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32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32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32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32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32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32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32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32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32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32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32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32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32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32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32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32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32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32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32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32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32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32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32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32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32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32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32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32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32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32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32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32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32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32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32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32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32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32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32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32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32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32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32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32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32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32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32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32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32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32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32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32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32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32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32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32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32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32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32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32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32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32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32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32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32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32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32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32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32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32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32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32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32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32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32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32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32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32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32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32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32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32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32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32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32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32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32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32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32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32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32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32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32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32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32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32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32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32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32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32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32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32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32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32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32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32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32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32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32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32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32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32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32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32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32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32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32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32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32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32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32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32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32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32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32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32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32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32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32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32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32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32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32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32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32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32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32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32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32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32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32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32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32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32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32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32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32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32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32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32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32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32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32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32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32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32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32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32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32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32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32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32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32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32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32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32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32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32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32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32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32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32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32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32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32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32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32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32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32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32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32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32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32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32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32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32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32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32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32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32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32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32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32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32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32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32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32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32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32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32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32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32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32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32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32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32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32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32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32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32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32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32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32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32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32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32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32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32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32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32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32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32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32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32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32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32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32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32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32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32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32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32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32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32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32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32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32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32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32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32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32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32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32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32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32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32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32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32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32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32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32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32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32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32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32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32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32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32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32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32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32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32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32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32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32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32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32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32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32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32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32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32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32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32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32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32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32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32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32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32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32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32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32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32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32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32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32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32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32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32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32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32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32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32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32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32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32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32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32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32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32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32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32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32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32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32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32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32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32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>
      <c r="A1001" s="32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4" t="str">
        <f>IFERROR(__xludf.DUMMYFUNCTION("IMPORTRANGE(""https://docs.google.com/spreadsheets/d/1gkRepGJi8YSf_9GBJuQGTAy9KAk4_wUsZeeKx4jozwg/edit?usp=sharing"",""副食!B1"")"),"学会分類")</f>
        <v>学会分類</v>
      </c>
      <c r="C1" s="4" t="str">
        <f>IFERROR(__xludf.DUMMYFUNCTION("IMPORTRANGE(""https://docs.google.com/spreadsheets/d/1gkRepGJi8YSf_9GBJuQGTAy9KAk4_wUsZeeKx4jozwg/edit?usp=sharing"",""副食!C1"")"),"食形態")</f>
        <v>食形態</v>
      </c>
      <c r="D1" s="4" t="str">
        <f>IFERROR(__xludf.DUMMYFUNCTION("IMPORTRANGE(""https://docs.google.com/spreadsheets/d/1gkRepGJi8YSf_9GBJuQGTAy9KAk4_wUsZeeKx4jozwg/edit?usp=sharing"",""副食!D1"")"),"画像")</f>
        <v>画像</v>
      </c>
      <c r="E1" s="4" t="str">
        <f>IFERROR(__xludf.DUMMYFUNCTION("IMPORTRANGE(""https://docs.google.com/spreadsheets/d/1gkRepGJi8YSf_9GBJuQGTAy9KAk4_wUsZeeKx4jozwg/edit?usp=sharing"",""副食!E1"")"),"食種名称")</f>
        <v>食種名称</v>
      </c>
      <c r="F1" s="4" t="str">
        <f>IFERROR(__xludf.DUMMYFUNCTION("IMPORTRANGE(""https://docs.google.com/spreadsheets/d/1gkRepGJi8YSf_9GBJuQGTAy9KAk4_wUsZeeKx4jozwg/edit?usp=sharing"",""副食!F1"")"),"備考")</f>
        <v>備考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ht="75.0" customHeight="1">
      <c r="A2" s="14" t="str">
        <f>IFERROR(__xludf.DUMMYFUNCTION("IMPORTRANGE(""https://docs.google.com/spreadsheets/d/1gkRepGJi8YSf_9GBJuQGTAy9KAk4_wUsZeeKx4jozwg/edit?usp=sharing"",""副食!A2"")"),"0j")</f>
        <v>0j</v>
      </c>
      <c r="B2" s="17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87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1"/>
      <c r="E2" s="22"/>
      <c r="F2" s="2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4" t="str">
        <f>IFERROR(__xludf.DUMMYFUNCTION("IMPORTRANGE(""https://docs.google.com/spreadsheets/d/1gkRepGJi8YSf_9GBJuQGTAy9KAk4_wUsZeeKx4jozwg/edit?usp=sharing"",""副食!A3"")"),"1j")</f>
        <v>1j</v>
      </c>
      <c r="B3" s="17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87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27"/>
      <c r="E3" s="22" t="s">
        <v>6</v>
      </c>
      <c r="F3" s="23" t="s">
        <v>8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29" t="str">
        <f>IFERROR(__xludf.DUMMYFUNCTION("IMPORTRANGE(""https://docs.google.com/spreadsheets/d/1gkRepGJi8YSf_9GBJuQGTAy9KAk4_wUsZeeKx4jozwg/edit?usp=sharing"",""副食!A4"")"),"2-1")</f>
        <v>2-1</v>
      </c>
      <c r="B4" s="30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87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27"/>
      <c r="E4" s="22" t="s">
        <v>12</v>
      </c>
      <c r="F4" s="23" t="s">
        <v>13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29" t="str">
        <f>IFERROR(__xludf.DUMMYFUNCTION("IMPORTRANGE(""https://docs.google.com/spreadsheets/d/1gkRepGJi8YSf_9GBJuQGTAy9KAk4_wUsZeeKx4jozwg/edit?usp=sharing"",""副食!A5"")"),"2-2")</f>
        <v>2-2</v>
      </c>
      <c r="B5" s="30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87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27"/>
      <c r="E5" s="22" t="s">
        <v>14</v>
      </c>
      <c r="F5" s="23" t="s">
        <v>15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29" t="str">
        <f>IFERROR(__xludf.DUMMYFUNCTION("IMPORTRANGE(""https://docs.google.com/spreadsheets/d/1gkRepGJi8YSf_9GBJuQGTAy9KAk4_wUsZeeKx4jozwg/edit?usp=sharing"",""副食!A6"")"),"3")</f>
        <v>3</v>
      </c>
      <c r="B6" s="30" t="str">
        <f>IFERROR(__xludf.DUMMYFUNCTION("IMPORTRANGE(""https://docs.google.com/spreadsheets/d/1gkRepGJi8YSf_9GBJuQGTAy9KAk4_wUsZeeKx4jozwg/edit?usp=sharing"",""副食!B6"")"),"舌でつぶせる")</f>
        <v>舌でつぶせる</v>
      </c>
      <c r="C6" s="87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27"/>
      <c r="E6" s="22"/>
      <c r="F6" s="23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3" t="str">
        <f>IFERROR(__xludf.DUMMYFUNCTION("IMPORTRANGE(""https://docs.google.com/spreadsheets/d/1gkRepGJi8YSf_9GBJuQGTAy9KAk4_wUsZeeKx4jozwg/edit?usp=sharing"",""副食!A7"")"),"4")</f>
        <v>4</v>
      </c>
      <c r="B7" s="34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87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27"/>
      <c r="E7" s="22" t="s">
        <v>18</v>
      </c>
      <c r="F7" s="23" t="s">
        <v>19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3" t="str">
        <f>IFERROR(__xludf.DUMMYFUNCTION("IMPORTRANGE(""https://docs.google.com/spreadsheets/d/1gkRepGJi8YSf_9GBJuQGTAy9KAk4_wUsZeeKx4jozwg/edit?usp=sharing"",""副食!A8"")"),"4")</f>
        <v>4</v>
      </c>
      <c r="B8" s="34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87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5"/>
      <c r="E8" s="22"/>
      <c r="F8" s="23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drawing r:id="rId1"/>
</worksheet>
</file>