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gosto" sheetId="1" r:id="rId4"/>
  </sheets>
  <definedNames/>
  <calcPr/>
</workbook>
</file>

<file path=xl/sharedStrings.xml><?xml version="1.0" encoding="utf-8"?>
<sst xmlns="http://schemas.openxmlformats.org/spreadsheetml/2006/main" count="42" uniqueCount="39">
  <si>
    <t>Estado de cuenta de agosto 2020 ­— Condominio Las Vertientes de Zapata</t>
  </si>
  <si>
    <t>Resumen</t>
  </si>
  <si>
    <t>Saldo anterior al 31/07/2020</t>
  </si>
  <si>
    <t>Ingresos</t>
  </si>
  <si>
    <t>por gastos comunes</t>
  </si>
  <si>
    <t>otros</t>
  </si>
  <si>
    <t>Egresos</t>
  </si>
  <si>
    <t>de administración</t>
  </si>
  <si>
    <t>de mantenimiento y reparaciones</t>
  </si>
  <si>
    <t>de inversión</t>
  </si>
  <si>
    <t>Saldo al 31/08/2020 (incluye fondo de reserva de $3.000.000)</t>
  </si>
  <si>
    <t>Detalle</t>
  </si>
  <si>
    <t>Cuenta corriente</t>
  </si>
  <si>
    <t>Caja chica</t>
  </si>
  <si>
    <t>INGRESOS</t>
  </si>
  <si>
    <t>Por Gastos comunes en cartola Banco</t>
  </si>
  <si>
    <t>Por Servicio de traslado de tronco de 500 Kg P 13</t>
  </si>
  <si>
    <t>Por venta control Remoto P 16</t>
  </si>
  <si>
    <t>EGRESOS</t>
  </si>
  <si>
    <t>De Administración</t>
  </si>
  <si>
    <t>Sueldo Agosto Sr. Eugenie Charles</t>
  </si>
  <si>
    <t>Pago Feriado legal Sr. Eugenie Charles</t>
  </si>
  <si>
    <t>Servicios Agosto + Anticipo Sr. Rodrigo Catalán</t>
  </si>
  <si>
    <t>Viáticos Administración Agosto</t>
  </si>
  <si>
    <t>Imposiciones mes de Julio</t>
  </si>
  <si>
    <t>De Mantenimiento y Reparaciones</t>
  </si>
  <si>
    <t>CGE :pago Energía Condominio Julio 7 medidores de luz</t>
  </si>
  <si>
    <t>Ferretería El Bosque Casablanca</t>
  </si>
  <si>
    <t>Ferretería Agua clima</t>
  </si>
  <si>
    <t>Ferretería Interfam</t>
  </si>
  <si>
    <t>Ferretería Sta Blanca</t>
  </si>
  <si>
    <t>Rodrigo Urzúa: encargo materiales de ferretería</t>
  </si>
  <si>
    <t>E. Escobar: reparación motor de partida</t>
  </si>
  <si>
    <t>Guillermo Guzmán: visita técnica bombas y tableros de E 3</t>
  </si>
  <si>
    <t>I.Muni de Curacaví: pago 5 camionadas retiro de ramas</t>
  </si>
  <si>
    <t>Gastos menores: compra 2 codos reparación matriz agua + viaje esopecial Csablnca Banco de Chile</t>
  </si>
  <si>
    <t>Inversiones</t>
  </si>
  <si>
    <t>Eduardo Mateluna : excavación de 6,80 m en nuevo pozo en E 3 x $ 160.000</t>
  </si>
  <si>
    <t>Eduardo Mateluna : pago brujo varillador $ 200.000 + anticipo minero $ 100.000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</si>
</sst>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7">
    <font>
      <sz val="10.0"/>
      <color rgb="FF000000"/>
      <name val="Arial"/>
      <scheme val="minor"/>
    </font>
    <font>
      <sz val="11.0"/>
      <color theme="1"/>
      <name val="Calibri"/>
    </font>
    <font>
      <b/>
      <sz val="11.0"/>
      <color theme="1"/>
      <name val="Calibri"/>
    </font>
    <font/>
    <font>
      <i/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</fills>
  <borders count="4">
    <border/>
    <border>
      <top style="thin">
        <color rgb="FF000000"/>
      </top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top" wrapText="1"/>
    </xf>
    <xf borderId="1" fillId="2" fontId="2" numFmtId="0" xfId="0" applyAlignment="1" applyBorder="1" applyFill="1" applyFont="1">
      <alignment horizontal="center" shrinkToFit="0" vertical="bottom" wrapText="1"/>
    </xf>
    <xf borderId="1" fillId="0" fontId="3" numFmtId="0" xfId="0" applyBorder="1" applyFont="1"/>
    <xf borderId="1" fillId="0" fontId="2" numFmtId="0" xfId="0" applyAlignment="1" applyBorder="1" applyFont="1">
      <alignment readingOrder="0" shrinkToFit="0" vertical="bottom" wrapText="1"/>
    </xf>
    <xf borderId="1" fillId="0" fontId="1" numFmtId="164" xfId="0" applyAlignment="1" applyBorder="1" applyFont="1" applyNumberFormat="1">
      <alignment vertical="bottom"/>
    </xf>
    <xf borderId="1" fillId="0" fontId="2" numFmtId="164" xfId="0" applyAlignment="1" applyBorder="1" applyFont="1" applyNumberFormat="1">
      <alignment horizontal="right" vertical="bottom"/>
    </xf>
    <xf borderId="0" fillId="0" fontId="2" numFmtId="0" xfId="0" applyAlignment="1" applyFont="1">
      <alignment shrinkToFit="0" vertical="bottom" wrapText="1"/>
    </xf>
    <xf borderId="0" fillId="0" fontId="1" numFmtId="164" xfId="0" applyAlignment="1" applyFont="1" applyNumberFormat="1">
      <alignment vertical="bottom"/>
    </xf>
    <xf borderId="0" fillId="0" fontId="2" numFmtId="164" xfId="0" applyAlignment="1" applyFont="1" applyNumberFormat="1">
      <alignment horizontal="right" vertical="bottom"/>
    </xf>
    <xf borderId="0" fillId="0" fontId="4" numFmtId="0" xfId="0" applyAlignment="1" applyFont="1">
      <alignment shrinkToFit="0" vertical="bottom" wrapText="1"/>
    </xf>
    <xf borderId="0" fillId="0" fontId="2" numFmtId="164" xfId="0" applyAlignment="1" applyFont="1" applyNumberFormat="1">
      <alignment vertical="bottom"/>
    </xf>
    <xf borderId="0" fillId="0" fontId="1" numFmtId="164" xfId="0" applyAlignment="1" applyFont="1" applyNumberFormat="1">
      <alignment readingOrder="0" vertical="bottom"/>
    </xf>
    <xf borderId="2" fillId="0" fontId="2" numFmtId="0" xfId="0" applyAlignment="1" applyBorder="1" applyFont="1">
      <alignment readingOrder="0" shrinkToFit="0" vertical="bottom" wrapText="1"/>
    </xf>
    <xf borderId="2" fillId="0" fontId="1" numFmtId="164" xfId="0" applyAlignment="1" applyBorder="1" applyFont="1" applyNumberFormat="1">
      <alignment vertical="bottom"/>
    </xf>
    <xf borderId="2" fillId="0" fontId="2" numFmtId="164" xfId="0" applyAlignment="1" applyBorder="1" applyFont="1" applyNumberFormat="1">
      <alignment horizontal="right" vertical="bottom"/>
    </xf>
    <xf borderId="0" fillId="0" fontId="1" numFmtId="0" xfId="0" applyAlignment="1" applyFont="1">
      <alignment shrinkToFit="0" wrapText="1"/>
    </xf>
    <xf borderId="3" fillId="2" fontId="2" numFmtId="0" xfId="0" applyAlignment="1" applyBorder="1" applyFont="1">
      <alignment horizontal="center" shrinkToFit="0" vertical="bottom" wrapText="1"/>
    </xf>
    <xf borderId="3" fillId="0" fontId="3" numFmtId="0" xfId="0" applyBorder="1" applyFont="1"/>
    <xf borderId="0" fillId="0" fontId="5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wrapText="1"/>
    </xf>
    <xf borderId="0" fillId="0" fontId="1" numFmtId="164" xfId="0" applyFont="1" applyNumberFormat="1"/>
    <xf borderId="0" fillId="0" fontId="6" numFmtId="164" xfId="0" applyAlignment="1" applyFont="1" applyNumberFormat="1">
      <alignment horizontal="right" readingOrder="0" vertical="bottom"/>
    </xf>
    <xf borderId="0" fillId="0" fontId="2" numFmtId="0" xfId="0" applyAlignment="1" applyFont="1">
      <alignment readingOrder="0" shrinkToFit="0" wrapText="1"/>
    </xf>
    <xf borderId="0" fillId="0" fontId="6" numFmtId="0" xfId="0" applyAlignment="1" applyFont="1">
      <alignment horizontal="left" readingOrder="0" shrinkToFit="0" vertical="bottom" wrapText="1"/>
    </xf>
    <xf borderId="0" fillId="0" fontId="5" numFmtId="0" xfId="0" applyAlignment="1" applyFont="1">
      <alignment horizontal="left" readingOrder="0" shrinkToFit="0" vertical="bottom" wrapText="1"/>
    </xf>
    <xf borderId="0" fillId="0" fontId="1" numFmtId="164" xfId="0" applyAlignment="1" applyFont="1" applyNumberFormat="1">
      <alignment horizontal="left" vertical="bottom"/>
    </xf>
    <xf borderId="0" fillId="0" fontId="5" numFmtId="164" xfId="0" applyAlignment="1" applyFont="1" applyNumberForma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58.63"/>
  </cols>
  <sheetData>
    <row r="1" ht="34.5" customHeight="1">
      <c r="A1" s="1" t="s">
        <v>0</v>
      </c>
    </row>
    <row r="2">
      <c r="A2" s="2" t="s">
        <v>1</v>
      </c>
      <c r="B2" s="3"/>
      <c r="C2" s="3"/>
      <c r="D2" s="3"/>
    </row>
    <row r="3">
      <c r="A3" s="4" t="s">
        <v>2</v>
      </c>
      <c r="B3" s="5"/>
      <c r="C3" s="5"/>
      <c r="D3" s="6">
        <f>D15</f>
        <v>11850292</v>
      </c>
    </row>
    <row r="4">
      <c r="A4" s="7" t="s">
        <v>3</v>
      </c>
      <c r="B4" s="8"/>
      <c r="C4" s="9">
        <f>SUM(C15:C48)</f>
        <v>2751743</v>
      </c>
      <c r="D4" s="8"/>
    </row>
    <row r="5">
      <c r="A5" s="10" t="s">
        <v>4</v>
      </c>
      <c r="B5" s="8" t="str">
        <f>B18</f>
        <v/>
      </c>
      <c r="C5" s="8">
        <f>SUMIF($A$18:A48,"Por gastos comunes*",$C$18:C48)</f>
        <v>2729727</v>
      </c>
      <c r="D5" s="8"/>
    </row>
    <row r="6">
      <c r="A6" s="10" t="s">
        <v>5</v>
      </c>
      <c r="B6" s="8"/>
      <c r="C6" s="8">
        <f>C4-C5</f>
        <v>22016</v>
      </c>
      <c r="D6" s="8"/>
    </row>
    <row r="7">
      <c r="A7" s="7" t="s">
        <v>6</v>
      </c>
      <c r="B7" s="11">
        <f>SUM(B$17:B48)</f>
        <v>3688672</v>
      </c>
      <c r="C7" s="8"/>
      <c r="D7" s="8"/>
    </row>
    <row r="8">
      <c r="A8" s="10" t="s">
        <v>7</v>
      </c>
      <c r="B8" s="8">
        <f>SUM(B26:B30)</f>
        <v>1296852</v>
      </c>
      <c r="C8" s="8"/>
      <c r="D8" s="8"/>
    </row>
    <row r="9">
      <c r="A9" s="10" t="s">
        <v>8</v>
      </c>
      <c r="B9" s="8">
        <f>SUM(B32:D41)</f>
        <v>1003820</v>
      </c>
      <c r="C9" s="8"/>
      <c r="D9" s="8"/>
    </row>
    <row r="10">
      <c r="A10" s="10" t="s">
        <v>9</v>
      </c>
      <c r="B10" s="12">
        <f>sum(B43:B44)</f>
        <v>1388000</v>
      </c>
      <c r="C10" s="8"/>
      <c r="D10" s="8"/>
    </row>
    <row r="11">
      <c r="A11" s="10" t="s">
        <v>5</v>
      </c>
      <c r="B11" s="8">
        <f>B7-SUM(B8:B10)</f>
        <v>0</v>
      </c>
      <c r="C11" s="8"/>
      <c r="D11" s="8"/>
    </row>
    <row r="12">
      <c r="A12" s="13" t="s">
        <v>10</v>
      </c>
      <c r="B12" s="14"/>
      <c r="C12" s="14"/>
      <c r="D12" s="15">
        <f>D46</f>
        <v>10913363</v>
      </c>
    </row>
    <row r="13" ht="28.5" customHeight="1">
      <c r="A13" s="16"/>
    </row>
    <row r="14">
      <c r="A14" s="17" t="s">
        <v>11</v>
      </c>
      <c r="B14" s="18"/>
      <c r="C14" s="18"/>
      <c r="D14" s="18"/>
    </row>
    <row r="15">
      <c r="A15" s="19" t="str">
        <f>A3</f>
        <v>Saldo anterior al 31/07/2020</v>
      </c>
      <c r="B15" s="8"/>
      <c r="C15" s="8"/>
      <c r="D15" s="9">
        <f>SUM(D16:D17)</f>
        <v>11850292</v>
      </c>
    </row>
    <row r="16">
      <c r="A16" s="20" t="s">
        <v>12</v>
      </c>
      <c r="B16" s="21"/>
      <c r="C16" s="21"/>
      <c r="D16" s="22">
        <v>8900819.0</v>
      </c>
    </row>
    <row r="17">
      <c r="A17" s="20" t="s">
        <v>13</v>
      </c>
      <c r="B17" s="21"/>
      <c r="C17" s="21"/>
      <c r="D17" s="22">
        <v>2949473.0</v>
      </c>
    </row>
    <row r="18">
      <c r="A18" s="16"/>
      <c r="B18" s="21"/>
      <c r="C18" s="21"/>
      <c r="D18" s="21"/>
    </row>
    <row r="19">
      <c r="A19" s="23" t="s">
        <v>14</v>
      </c>
      <c r="B19" s="21"/>
      <c r="C19" s="21"/>
      <c r="D19" s="21"/>
    </row>
    <row r="20">
      <c r="A20" s="24" t="s">
        <v>15</v>
      </c>
      <c r="B20" s="21"/>
      <c r="C20" s="22">
        <v>2729727.0</v>
      </c>
      <c r="D20" s="21"/>
    </row>
    <row r="21">
      <c r="A21" s="24" t="s">
        <v>16</v>
      </c>
      <c r="B21" s="21"/>
      <c r="C21" s="22">
        <v>12000.0</v>
      </c>
      <c r="D21" s="21"/>
    </row>
    <row r="22">
      <c r="A22" s="24" t="s">
        <v>17</v>
      </c>
      <c r="B22" s="21"/>
      <c r="C22" s="22">
        <v>10016.0</v>
      </c>
      <c r="D22" s="21"/>
    </row>
    <row r="23">
      <c r="A23" s="23"/>
      <c r="B23" s="21"/>
      <c r="C23" s="21"/>
      <c r="D23" s="21"/>
    </row>
    <row r="24">
      <c r="A24" s="23" t="s">
        <v>18</v>
      </c>
      <c r="B24" s="21"/>
      <c r="C24" s="21"/>
      <c r="D24" s="21"/>
    </row>
    <row r="25">
      <c r="A25" s="25" t="s">
        <v>19</v>
      </c>
      <c r="B25" s="21"/>
      <c r="C25" s="21"/>
      <c r="D25" s="21"/>
    </row>
    <row r="26">
      <c r="A26" s="24" t="s">
        <v>20</v>
      </c>
      <c r="B26" s="22">
        <v>409196.0</v>
      </c>
      <c r="C26" s="21"/>
      <c r="D26" s="21"/>
    </row>
    <row r="27">
      <c r="A27" s="24" t="s">
        <v>21</v>
      </c>
      <c r="B27" s="22">
        <v>205479.0</v>
      </c>
      <c r="C27" s="21"/>
      <c r="D27" s="21"/>
    </row>
    <row r="28">
      <c r="A28" s="24" t="s">
        <v>22</v>
      </c>
      <c r="B28" s="22">
        <v>290000.0</v>
      </c>
      <c r="C28" s="21"/>
      <c r="D28" s="21"/>
    </row>
    <row r="29">
      <c r="A29" s="24" t="s">
        <v>23</v>
      </c>
      <c r="B29" s="22">
        <v>315000.0</v>
      </c>
      <c r="C29" s="21"/>
      <c r="D29" s="21"/>
    </row>
    <row r="30">
      <c r="A30" s="24" t="s">
        <v>24</v>
      </c>
      <c r="B30" s="22">
        <v>77177.0</v>
      </c>
      <c r="C30" s="21"/>
      <c r="D30" s="21"/>
    </row>
    <row r="31">
      <c r="A31" s="25" t="s">
        <v>25</v>
      </c>
      <c r="B31" s="26"/>
      <c r="C31" s="21"/>
      <c r="D31" s="21"/>
    </row>
    <row r="32">
      <c r="A32" s="24" t="s">
        <v>26</v>
      </c>
      <c r="B32" s="22">
        <v>403900.0</v>
      </c>
      <c r="C32" s="21"/>
      <c r="D32" s="21"/>
    </row>
    <row r="33">
      <c r="A33" s="24" t="s">
        <v>27</v>
      </c>
      <c r="B33" s="22">
        <v>41300.0</v>
      </c>
      <c r="C33" s="21"/>
      <c r="D33" s="21"/>
    </row>
    <row r="34">
      <c r="A34" s="24" t="s">
        <v>28</v>
      </c>
      <c r="B34" s="22">
        <v>24000.0</v>
      </c>
      <c r="C34" s="21"/>
      <c r="D34" s="21"/>
    </row>
    <row r="35">
      <c r="A35" s="24" t="s">
        <v>29</v>
      </c>
      <c r="B35" s="22">
        <v>11750.0</v>
      </c>
      <c r="C35" s="21"/>
      <c r="D35" s="21"/>
    </row>
    <row r="36">
      <c r="A36" s="24" t="s">
        <v>30</v>
      </c>
      <c r="B36" s="22">
        <v>19500.0</v>
      </c>
      <c r="C36" s="21"/>
      <c r="D36" s="21"/>
    </row>
    <row r="37">
      <c r="A37" s="24" t="s">
        <v>31</v>
      </c>
      <c r="B37" s="22">
        <v>6300.0</v>
      </c>
      <c r="C37" s="21"/>
      <c r="D37" s="21"/>
    </row>
    <row r="38">
      <c r="A38" s="24" t="s">
        <v>32</v>
      </c>
      <c r="B38" s="22">
        <v>35000.0</v>
      </c>
      <c r="C38" s="21"/>
      <c r="D38" s="21"/>
    </row>
    <row r="39">
      <c r="A39" s="24" t="s">
        <v>33</v>
      </c>
      <c r="B39" s="22">
        <v>250000.0</v>
      </c>
      <c r="C39" s="21"/>
      <c r="D39" s="21"/>
    </row>
    <row r="40">
      <c r="A40" s="24" t="s">
        <v>34</v>
      </c>
      <c r="B40" s="22">
        <v>201090.0</v>
      </c>
      <c r="C40" s="21"/>
      <c r="D40" s="21"/>
    </row>
    <row r="41">
      <c r="A41" s="24" t="s">
        <v>35</v>
      </c>
      <c r="B41" s="22">
        <v>10980.0</v>
      </c>
      <c r="C41" s="21"/>
      <c r="D41" s="21"/>
    </row>
    <row r="42">
      <c r="A42" s="25" t="s">
        <v>36</v>
      </c>
      <c r="B42" s="26"/>
      <c r="C42" s="21"/>
      <c r="D42" s="21"/>
    </row>
    <row r="43">
      <c r="A43" s="24" t="s">
        <v>37</v>
      </c>
      <c r="B43" s="22">
        <v>1088000.0</v>
      </c>
      <c r="C43" s="21"/>
      <c r="D43" s="21"/>
    </row>
    <row r="44">
      <c r="A44" s="24" t="s">
        <v>38</v>
      </c>
      <c r="B44" s="22">
        <v>300000.0</v>
      </c>
      <c r="C44" s="21"/>
      <c r="D44" s="21"/>
    </row>
    <row r="45">
      <c r="A45" s="24"/>
      <c r="B45" s="22"/>
      <c r="C45" s="21"/>
      <c r="D45" s="21"/>
    </row>
    <row r="46">
      <c r="A46" s="23" t="str">
        <f>A12</f>
        <v>Saldo al 31/08/2020 (incluye fondo de reserva de $3.000.000)</v>
      </c>
      <c r="B46" s="21"/>
      <c r="C46" s="21"/>
      <c r="D46" s="9">
        <f>sum(D47:D48)</f>
        <v>10913363</v>
      </c>
    </row>
    <row r="47">
      <c r="A47" s="20" t="s">
        <v>12</v>
      </c>
      <c r="B47" s="27"/>
      <c r="C47" s="21"/>
      <c r="D47" s="22">
        <v>8652562.0</v>
      </c>
    </row>
    <row r="48">
      <c r="A48" s="20" t="s">
        <v>13</v>
      </c>
      <c r="B48" s="27"/>
      <c r="C48" s="21"/>
      <c r="D48" s="22">
        <v>2260801.0</v>
      </c>
    </row>
  </sheetData>
  <mergeCells count="4">
    <mergeCell ref="A1:D1"/>
    <mergeCell ref="A2:D2"/>
    <mergeCell ref="A13:D13"/>
    <mergeCell ref="A14:D14"/>
  </mergeCells>
  <drawing r:id="rId1"/>
</worksheet>
</file>