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My Drive\Self Marking Spreadsheets\Excel files\5 Ratio\"/>
    </mc:Choice>
  </mc:AlternateContent>
  <xr:revisionPtr revIDLastSave="0" documentId="13_ncr:1_{C487BE13-40CB-4E29-939E-BE4156D983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6" i="1" l="1"/>
  <c r="L104" i="1"/>
  <c r="L102" i="1"/>
  <c r="K87" i="1"/>
  <c r="K86" i="1"/>
  <c r="K85" i="1"/>
  <c r="K71" i="1"/>
  <c r="K70" i="1"/>
  <c r="K69" i="1"/>
  <c r="K42" i="1"/>
  <c r="K41" i="1"/>
  <c r="R13" i="1"/>
  <c r="R12" i="1"/>
  <c r="I12" i="1"/>
  <c r="G10" i="1" s="1"/>
  <c r="R10" i="1"/>
  <c r="D10" i="1" l="1"/>
  <c r="E9" i="1"/>
  <c r="F10" i="1"/>
  <c r="D9" i="1"/>
  <c r="E10" i="1"/>
  <c r="F9" i="1"/>
  <c r="Q114" i="1" l="1"/>
  <c r="S116" i="1" s="1"/>
  <c r="Q109" i="1"/>
  <c r="S111" i="1" s="1"/>
  <c r="AK106" i="1"/>
  <c r="M106" i="1"/>
  <c r="AK104" i="1"/>
  <c r="M104" i="1"/>
  <c r="AK102" i="1"/>
  <c r="M102" i="1"/>
  <c r="U99" i="1"/>
  <c r="AM97" i="1"/>
  <c r="AJ97" i="1"/>
  <c r="AG97" i="1"/>
  <c r="AF97" i="1"/>
  <c r="AE97" i="1"/>
  <c r="AD97" i="1"/>
  <c r="AC97" i="1"/>
  <c r="U97" i="1"/>
  <c r="K97" i="1"/>
  <c r="AM96" i="1"/>
  <c r="AJ96" i="1"/>
  <c r="AD96" i="1"/>
  <c r="AC96" i="1"/>
  <c r="U96" i="1"/>
  <c r="K96" i="1"/>
  <c r="AM95" i="1"/>
  <c r="AJ95" i="1"/>
  <c r="AD95" i="1"/>
  <c r="AC95" i="1"/>
  <c r="U95" i="1"/>
  <c r="K95" i="1"/>
  <c r="F95" i="1"/>
  <c r="U93" i="1"/>
  <c r="AS91" i="1"/>
  <c r="AO93" i="1" s="1"/>
  <c r="AQ93" i="1" s="1"/>
  <c r="U91" i="1"/>
  <c r="AQ90" i="1"/>
  <c r="AO90" i="1"/>
  <c r="AM90" i="1"/>
  <c r="R90" i="1"/>
  <c r="P90" i="1"/>
  <c r="N90" i="1"/>
  <c r="U89" i="1"/>
  <c r="AM87" i="1"/>
  <c r="AJ87" i="1"/>
  <c r="AE87" i="1"/>
  <c r="AD87" i="1"/>
  <c r="AC87" i="1"/>
  <c r="U87" i="1"/>
  <c r="AM86" i="1"/>
  <c r="AJ86" i="1"/>
  <c r="AD86" i="1"/>
  <c r="AC86" i="1"/>
  <c r="U86" i="1"/>
  <c r="AM85" i="1"/>
  <c r="AJ85" i="1"/>
  <c r="AC85" i="1"/>
  <c r="U85" i="1"/>
  <c r="F85" i="1"/>
  <c r="AO83" i="1"/>
  <c r="AQ83" i="1" s="1"/>
  <c r="U83" i="1"/>
  <c r="AS81" i="1"/>
  <c r="U81" i="1"/>
  <c r="AQ80" i="1"/>
  <c r="AO80" i="1"/>
  <c r="AM80" i="1"/>
  <c r="R80" i="1"/>
  <c r="P80" i="1"/>
  <c r="N80" i="1"/>
  <c r="AM79" i="1"/>
  <c r="AJ79" i="1"/>
  <c r="AG79" i="1"/>
  <c r="AF79" i="1"/>
  <c r="AE79" i="1"/>
  <c r="AD79" i="1"/>
  <c r="AC79" i="1"/>
  <c r="U79" i="1"/>
  <c r="K79" i="1"/>
  <c r="AM78" i="1"/>
  <c r="AJ78" i="1"/>
  <c r="AD78" i="1"/>
  <c r="AC78" i="1"/>
  <c r="U78" i="1"/>
  <c r="K78" i="1"/>
  <c r="AM77" i="1"/>
  <c r="AJ77" i="1"/>
  <c r="AE77" i="1"/>
  <c r="AD77" i="1"/>
  <c r="AC77" i="1"/>
  <c r="U77" i="1"/>
  <c r="K77" i="1"/>
  <c r="G77" i="1"/>
  <c r="U75" i="1"/>
  <c r="AS73" i="1"/>
  <c r="AO75" i="1" s="1"/>
  <c r="AQ75" i="1" s="1"/>
  <c r="U73" i="1"/>
  <c r="AQ72" i="1"/>
  <c r="AO72" i="1"/>
  <c r="AM72" i="1"/>
  <c r="R72" i="1"/>
  <c r="P72" i="1"/>
  <c r="N72" i="1"/>
  <c r="AJ71" i="1"/>
  <c r="AF71" i="1"/>
  <c r="AE71" i="1"/>
  <c r="AD71" i="1"/>
  <c r="AC71" i="1"/>
  <c r="U71" i="1"/>
  <c r="G71" i="1"/>
  <c r="F71" i="1"/>
  <c r="E71" i="1"/>
  <c r="D71" i="1"/>
  <c r="AM70" i="1"/>
  <c r="AJ70" i="1"/>
  <c r="AE70" i="1"/>
  <c r="AD70" i="1"/>
  <c r="AC70" i="1"/>
  <c r="U70" i="1"/>
  <c r="F70" i="1"/>
  <c r="E70" i="1"/>
  <c r="D70" i="1"/>
  <c r="AM69" i="1"/>
  <c r="AJ69" i="1"/>
  <c r="AC69" i="1"/>
  <c r="U69" i="1"/>
  <c r="F69" i="1"/>
  <c r="D69" i="1"/>
  <c r="U67" i="1"/>
  <c r="AQ65" i="1"/>
  <c r="AM71" i="1" s="1"/>
  <c r="U65" i="1"/>
  <c r="AQ64" i="1"/>
  <c r="AO64" i="1"/>
  <c r="AM64" i="1"/>
  <c r="R64" i="1"/>
  <c r="P64" i="1"/>
  <c r="N64" i="1"/>
  <c r="AM63" i="1"/>
  <c r="AJ63" i="1"/>
  <c r="AH63" i="1"/>
  <c r="AG63" i="1"/>
  <c r="AF63" i="1"/>
  <c r="AE63" i="1"/>
  <c r="AD63" i="1"/>
  <c r="AC63" i="1"/>
  <c r="T63" i="1"/>
  <c r="K63" i="1"/>
  <c r="H63" i="1"/>
  <c r="G63" i="1"/>
  <c r="F63" i="1"/>
  <c r="E63" i="1"/>
  <c r="D63" i="1"/>
  <c r="AM62" i="1"/>
  <c r="AJ62" i="1"/>
  <c r="AI62" i="1"/>
  <c r="AH62" i="1"/>
  <c r="AG62" i="1"/>
  <c r="AF62" i="1"/>
  <c r="AE62" i="1"/>
  <c r="AD62" i="1"/>
  <c r="AC62" i="1"/>
  <c r="T62" i="1"/>
  <c r="K62" i="1"/>
  <c r="J62" i="1"/>
  <c r="I62" i="1"/>
  <c r="H62" i="1"/>
  <c r="G62" i="1"/>
  <c r="F62" i="1"/>
  <c r="E62" i="1"/>
  <c r="D62" i="1"/>
  <c r="AO60" i="1"/>
  <c r="AQ60" i="1" s="1"/>
  <c r="T60" i="1"/>
  <c r="AQ58" i="1"/>
  <c r="T58" i="1"/>
  <c r="AO57" i="1"/>
  <c r="AM57" i="1"/>
  <c r="P57" i="1"/>
  <c r="N57" i="1"/>
  <c r="AM56" i="1"/>
  <c r="AJ56" i="1"/>
  <c r="AI56" i="1"/>
  <c r="AH56" i="1"/>
  <c r="AG56" i="1"/>
  <c r="AF56" i="1"/>
  <c r="AE56" i="1"/>
  <c r="AD56" i="1"/>
  <c r="AC56" i="1"/>
  <c r="T56" i="1"/>
  <c r="K56" i="1"/>
  <c r="AM55" i="1"/>
  <c r="AJ55" i="1"/>
  <c r="AE55" i="1"/>
  <c r="AD55" i="1"/>
  <c r="AC55" i="1"/>
  <c r="T55" i="1"/>
  <c r="K55" i="1"/>
  <c r="G55" i="1"/>
  <c r="T53" i="1"/>
  <c r="AQ51" i="1"/>
  <c r="AO53" i="1" s="1"/>
  <c r="AQ53" i="1" s="1"/>
  <c r="T51" i="1"/>
  <c r="AO50" i="1"/>
  <c r="AM50" i="1"/>
  <c r="P50" i="1"/>
  <c r="N50" i="1"/>
  <c r="AM49" i="1"/>
  <c r="AJ49" i="1"/>
  <c r="AE49" i="1"/>
  <c r="AD49" i="1"/>
  <c r="AC49" i="1"/>
  <c r="T49" i="1"/>
  <c r="K49" i="1"/>
  <c r="AM48" i="1"/>
  <c r="AJ48" i="1"/>
  <c r="AD48" i="1"/>
  <c r="AC48" i="1"/>
  <c r="T48" i="1"/>
  <c r="K48" i="1"/>
  <c r="G48" i="1"/>
  <c r="AO46" i="1"/>
  <c r="AQ46" i="1" s="1"/>
  <c r="T46" i="1"/>
  <c r="AQ44" i="1"/>
  <c r="T44" i="1"/>
  <c r="AO43" i="1"/>
  <c r="AM43" i="1"/>
  <c r="P43" i="1"/>
  <c r="N43" i="1"/>
  <c r="AM42" i="1"/>
  <c r="AJ42" i="1"/>
  <c r="AG42" i="1"/>
  <c r="AF42" i="1"/>
  <c r="AE42" i="1"/>
  <c r="AD42" i="1"/>
  <c r="AC42" i="1"/>
  <c r="T42" i="1"/>
  <c r="AM41" i="1"/>
  <c r="AJ41" i="1"/>
  <c r="AE41" i="1"/>
  <c r="AD41" i="1"/>
  <c r="AC41" i="1"/>
  <c r="T41" i="1"/>
  <c r="G41" i="1"/>
  <c r="AO39" i="1"/>
  <c r="AQ39" i="1" s="1"/>
  <c r="T39" i="1"/>
  <c r="AQ37" i="1"/>
  <c r="T37" i="1"/>
  <c r="AM35" i="1"/>
  <c r="AG35" i="1"/>
  <c r="AF35" i="1"/>
  <c r="AE35" i="1"/>
  <c r="AD35" i="1"/>
  <c r="AC35" i="1"/>
  <c r="T35" i="1"/>
  <c r="AM34" i="1"/>
  <c r="AH34" i="1"/>
  <c r="AG34" i="1"/>
  <c r="AF34" i="1"/>
  <c r="AE34" i="1"/>
  <c r="AD34" i="1"/>
  <c r="AC34" i="1"/>
  <c r="T34" i="1"/>
  <c r="T32" i="1"/>
  <c r="D32" i="1"/>
  <c r="AQ30" i="1"/>
  <c r="AO32" i="1" s="1"/>
  <c r="AQ32" i="1" s="1"/>
  <c r="T30" i="1"/>
  <c r="AM28" i="1"/>
  <c r="AI28" i="1"/>
  <c r="AH28" i="1"/>
  <c r="AG28" i="1"/>
  <c r="AF28" i="1"/>
  <c r="AE28" i="1"/>
  <c r="AD28" i="1"/>
  <c r="AC28" i="1"/>
  <c r="T28" i="1"/>
  <c r="AM27" i="1"/>
  <c r="AD27" i="1"/>
  <c r="AC27" i="1"/>
  <c r="T27" i="1"/>
  <c r="AO25" i="1"/>
  <c r="AQ25" i="1" s="1"/>
  <c r="T25" i="1"/>
  <c r="D25" i="1"/>
  <c r="AQ23" i="1"/>
  <c r="T23" i="1"/>
  <c r="U28" i="1" s="1"/>
  <c r="AM21" i="1"/>
  <c r="AG21" i="1"/>
  <c r="AF21" i="1"/>
  <c r="AE21" i="1"/>
  <c r="AD21" i="1"/>
  <c r="AC21" i="1"/>
  <c r="T21" i="1"/>
  <c r="H21" i="1"/>
  <c r="G21" i="1"/>
  <c r="F21" i="1"/>
  <c r="E21" i="1"/>
  <c r="D21" i="1"/>
  <c r="AM20" i="1"/>
  <c r="AC20" i="1"/>
  <c r="T20" i="1"/>
  <c r="D20" i="1"/>
  <c r="T18" i="1"/>
  <c r="D18" i="1"/>
  <c r="AQ16" i="1"/>
  <c r="AO18" i="1" s="1"/>
  <c r="AQ18" i="1" s="1"/>
  <c r="T16" i="1"/>
  <c r="AQ13" i="1"/>
  <c r="AQ12" i="1"/>
  <c r="V99" i="1" l="1"/>
  <c r="V79" i="1"/>
  <c r="U63" i="1"/>
  <c r="U56" i="1"/>
  <c r="U49" i="1"/>
  <c r="V89" i="1"/>
  <c r="V71" i="1"/>
  <c r="U42" i="1"/>
  <c r="U35" i="1"/>
  <c r="U21" i="1"/>
  <c r="AO34" i="1"/>
  <c r="AO35" i="1"/>
  <c r="AQ35" i="1" s="1"/>
  <c r="AR32" i="1"/>
  <c r="AO79" i="1"/>
  <c r="AQ79" i="1" s="1"/>
  <c r="AO78" i="1"/>
  <c r="AQ78" i="1" s="1"/>
  <c r="AO77" i="1"/>
  <c r="AQ77" i="1" s="1"/>
  <c r="AR75" i="1"/>
  <c r="AO96" i="1"/>
  <c r="AO95" i="1"/>
  <c r="AQ95" i="1" s="1"/>
  <c r="AR93" i="1"/>
  <c r="AO97" i="1"/>
  <c r="AQ97" i="1" s="1"/>
  <c r="AO20" i="1"/>
  <c r="AQ20" i="1" s="1"/>
  <c r="AO21" i="1"/>
  <c r="AQ21" i="1" s="1"/>
  <c r="AR18" i="1"/>
  <c r="AO28" i="1"/>
  <c r="AO27" i="1"/>
  <c r="AQ27" i="1" s="1"/>
  <c r="AR25" i="1"/>
  <c r="AO42" i="1"/>
  <c r="AQ42" i="1" s="1"/>
  <c r="AR39" i="1"/>
  <c r="AO41" i="1"/>
  <c r="AQ41" i="1" s="1"/>
  <c r="AQ96" i="1"/>
  <c r="N106" i="1"/>
  <c r="AQ28" i="1"/>
  <c r="AQ34" i="1"/>
  <c r="AO49" i="1"/>
  <c r="AQ49" i="1" s="1"/>
  <c r="AO48" i="1"/>
  <c r="AQ48" i="1" s="1"/>
  <c r="AR46" i="1"/>
  <c r="AO56" i="1"/>
  <c r="AQ56" i="1" s="1"/>
  <c r="AO55" i="1"/>
  <c r="AQ55" i="1" s="1"/>
  <c r="AR53" i="1"/>
  <c r="AR60" i="1"/>
  <c r="AO62" i="1"/>
  <c r="AQ62" i="1" s="1"/>
  <c r="AO63" i="1"/>
  <c r="AQ63" i="1" s="1"/>
  <c r="AO86" i="1"/>
  <c r="AQ86" i="1" s="1"/>
  <c r="AO85" i="1"/>
  <c r="AQ85" i="1" s="1"/>
  <c r="AO87" i="1"/>
  <c r="AQ87" i="1" s="1"/>
  <c r="AR83" i="1"/>
  <c r="AS65" i="1"/>
  <c r="AO67" i="1" s="1"/>
  <c r="AQ67" i="1" s="1"/>
  <c r="O1" i="1" l="1"/>
  <c r="R1" i="1" s="1"/>
  <c r="AO70" i="1"/>
  <c r="AQ70" i="1" s="1"/>
  <c r="AO69" i="1"/>
  <c r="AQ69" i="1" s="1"/>
  <c r="AR67" i="1"/>
  <c r="AO71" i="1"/>
  <c r="AQ7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16" authorId="0" shapeId="0" xr:uid="{42FA565F-4F9F-4FBA-880E-6C01B551C6DC}">
      <text>
        <r>
          <rPr>
            <sz val="10"/>
            <color rgb="FF000000"/>
            <rFont val="Arial"/>
          </rPr>
          <t>Add the parts in the ratio</t>
        </r>
      </text>
    </comment>
    <comment ref="M18" authorId="0" shapeId="0" xr:uid="{E22E4542-5997-4DA3-9B4B-63352214F9DE}">
      <text>
        <r>
          <rPr>
            <sz val="10"/>
            <color rgb="FF000000"/>
            <rFont val="Arial"/>
          </rPr>
          <t>Divide the number of penalties by the total number of parts.</t>
        </r>
      </text>
    </comment>
    <comment ref="N20" authorId="0" shapeId="0" xr:uid="{241C5BB8-AA0D-4C20-8804-B0E75DF3A177}">
      <text>
        <r>
          <rPr>
            <sz val="10"/>
            <color rgb="FF000000"/>
            <rFont val="Arial"/>
          </rPr>
          <t>Enter the number for SAVED from the ratio</t>
        </r>
      </text>
    </comment>
    <comment ref="P20" authorId="0" shapeId="0" xr:uid="{A205E2A9-814F-4964-AE23-F8529AB52954}">
      <text>
        <r>
          <rPr>
            <sz val="10"/>
            <color rgb="FF000000"/>
            <rFont val="Arial"/>
          </rPr>
          <t>Enter the value for 1 part.</t>
        </r>
      </text>
    </comment>
    <comment ref="N21" authorId="0" shapeId="0" xr:uid="{E891B0B7-ECD6-43E2-84F7-055F9E442E4E}">
      <text>
        <r>
          <rPr>
            <sz val="10"/>
            <color rgb="FF000000"/>
            <rFont val="Arial"/>
          </rPr>
          <t>Enter the number for SCORED from the ratio</t>
        </r>
      </text>
    </comment>
    <comment ref="P21" authorId="0" shapeId="0" xr:uid="{E1733EB0-677B-4726-A574-FAED5193BFB6}">
      <text>
        <r>
          <rPr>
            <sz val="10"/>
            <color rgb="FF000000"/>
            <rFont val="Arial"/>
          </rPr>
          <t>Enter the value for 1 part.</t>
        </r>
      </text>
    </comment>
    <comment ref="M23" authorId="0" shapeId="0" xr:uid="{A0F452C6-8312-48FA-95B6-B991DD1A5A33}">
      <text>
        <r>
          <rPr>
            <sz val="10"/>
            <color rgb="FF000000"/>
            <rFont val="Arial"/>
          </rPr>
          <t>Add the parts in the ratio</t>
        </r>
      </text>
    </comment>
    <comment ref="M25" authorId="0" shapeId="0" xr:uid="{6A49853B-C717-408D-9DEE-059FFC92D812}">
      <text>
        <r>
          <rPr>
            <sz val="10"/>
            <color rgb="FF000000"/>
            <rFont val="Arial"/>
          </rPr>
          <t>Divide the number of penalties by the total number of parts.</t>
        </r>
      </text>
    </comment>
    <comment ref="N27" authorId="0" shapeId="0" xr:uid="{6EAE4329-2F11-41F4-AE8E-567C99002C4C}">
      <text>
        <r>
          <rPr>
            <sz val="10"/>
            <color rgb="FF000000"/>
            <rFont val="Arial"/>
          </rPr>
          <t>Enter the number for SAVED from the ratio</t>
        </r>
      </text>
    </comment>
    <comment ref="P27" authorId="0" shapeId="0" xr:uid="{59EFFE1A-BD96-4B14-977E-F1EC1CCC6B1F}">
      <text>
        <r>
          <rPr>
            <sz val="10"/>
            <color rgb="FF000000"/>
            <rFont val="Arial"/>
          </rPr>
          <t>Enter the value for 1 part.</t>
        </r>
      </text>
    </comment>
    <comment ref="N28" authorId="0" shapeId="0" xr:uid="{47E6F1E3-0D0C-4101-85AE-19DB8446A214}">
      <text>
        <r>
          <rPr>
            <sz val="10"/>
            <color rgb="FF000000"/>
            <rFont val="Arial"/>
          </rPr>
          <t>Enter the number for SCORED from the ratio</t>
        </r>
      </text>
    </comment>
    <comment ref="P28" authorId="0" shapeId="0" xr:uid="{66A8622C-6367-4828-960C-23F3ADF07B10}">
      <text>
        <r>
          <rPr>
            <sz val="10"/>
            <color rgb="FF000000"/>
            <rFont val="Arial"/>
          </rPr>
          <t>Enter the value for 1 part.</t>
        </r>
      </text>
    </comment>
    <comment ref="N83" authorId="0" shapeId="0" xr:uid="{6731721E-E378-4112-9A26-A01EF011BE93}">
      <text>
        <r>
          <rPr>
            <sz val="10"/>
            <color rgb="FF000000"/>
            <rFont val="Arial"/>
          </rPr>
          <t>Enter the total number of degrees in a triangle.</t>
        </r>
      </text>
    </comment>
    <comment ref="P83" authorId="0" shapeId="0" xr:uid="{A11621EB-FFA4-4D28-9481-4F7875786FF2}">
      <text>
        <r>
          <rPr>
            <sz val="10"/>
            <color rgb="FF000000"/>
            <rFont val="Arial"/>
          </rPr>
          <t>divide by the number of parts</t>
        </r>
      </text>
    </comment>
    <comment ref="N93" authorId="0" shapeId="0" xr:uid="{00000000-0006-0000-0000-00000F000000}">
      <text>
        <r>
          <rPr>
            <sz val="10"/>
            <color rgb="FF000000"/>
            <rFont val="Arial"/>
          </rPr>
          <t>Enter the total number of degrees in a triangle.</t>
        </r>
      </text>
    </comment>
  </commentList>
</comments>
</file>

<file path=xl/sharedStrings.xml><?xml version="1.0" encoding="utf-8"?>
<sst xmlns="http://schemas.openxmlformats.org/spreadsheetml/2006/main" count="593" uniqueCount="90">
  <si>
    <t>Name</t>
  </si>
  <si>
    <t>Total</t>
  </si>
  <si>
    <t>Comments</t>
  </si>
  <si>
    <t>max</t>
  </si>
  <si>
    <t>Sharing in a Ratio</t>
  </si>
  <si>
    <t>Example</t>
  </si>
  <si>
    <t>Video:</t>
  </si>
  <si>
    <t>https://youtu.be/h9cpqhpKszA</t>
  </si>
  <si>
    <r>
      <rPr>
        <b/>
        <i/>
        <sz val="12"/>
        <color theme="1"/>
        <rFont val="Arial"/>
      </rPr>
      <t xml:space="preserve">In a football season, Marchwood FC took </t>
    </r>
    <r>
      <rPr>
        <b/>
        <i/>
        <sz val="12"/>
        <color rgb="FFFF0000"/>
        <rFont val="Arial"/>
      </rPr>
      <t>42</t>
    </r>
    <r>
      <rPr>
        <b/>
        <i/>
        <sz val="12"/>
        <color theme="1"/>
        <rFont val="Arial"/>
      </rPr>
      <t xml:space="preserve"> penalities</t>
    </r>
  </si>
  <si>
    <r>
      <rPr>
        <b/>
        <i/>
        <sz val="12"/>
        <color rgb="FFFFFFFF"/>
        <rFont val="Arial"/>
      </rPr>
      <t xml:space="preserve">In a football season, Marchwood FC took </t>
    </r>
    <r>
      <rPr>
        <b/>
        <i/>
        <sz val="12"/>
        <color rgb="FFFFFFFF"/>
        <rFont val="Arial"/>
      </rPr>
      <t>42</t>
    </r>
    <r>
      <rPr>
        <b/>
        <i/>
        <sz val="12"/>
        <color rgb="FFFFFFFF"/>
        <rFont val="Arial"/>
      </rPr>
      <t xml:space="preserve"> penalities</t>
    </r>
  </si>
  <si>
    <r>
      <rPr>
        <b/>
        <i/>
        <sz val="12"/>
        <color theme="1"/>
        <rFont val="Arial"/>
      </rPr>
      <t xml:space="preserve">The ratio of saved to scored is </t>
    </r>
    <r>
      <rPr>
        <b/>
        <i/>
        <sz val="12"/>
        <color rgb="FFFF0000"/>
        <rFont val="Arial"/>
      </rPr>
      <t>3 : 4</t>
    </r>
  </si>
  <si>
    <r>
      <rPr>
        <b/>
        <i/>
        <sz val="12"/>
        <color rgb="FFFFFFFF"/>
        <rFont val="Arial"/>
      </rPr>
      <t xml:space="preserve">The ratio of saved to scored is </t>
    </r>
    <r>
      <rPr>
        <b/>
        <i/>
        <sz val="12"/>
        <color rgb="FFFFFFFF"/>
        <rFont val="Arial"/>
      </rPr>
      <t>3 : 4</t>
    </r>
  </si>
  <si>
    <t>We can represent this in a bar model:</t>
  </si>
  <si>
    <t>Saved</t>
  </si>
  <si>
    <t>Scored</t>
  </si>
  <si>
    <t>Number of parts</t>
  </si>
  <si>
    <t>=</t>
  </si>
  <si>
    <t>+</t>
  </si>
  <si>
    <t>There are 7 parts (3 + 4)</t>
  </si>
  <si>
    <t>1 part</t>
  </si>
  <si>
    <t>÷</t>
  </si>
  <si>
    <t>×</t>
  </si>
  <si>
    <t>Put 6 in each box</t>
  </si>
  <si>
    <t>1.</t>
  </si>
  <si>
    <r>
      <rPr>
        <sz val="12"/>
        <color rgb="FFFF0000"/>
        <rFont val="Arial"/>
      </rPr>
      <t>24</t>
    </r>
    <r>
      <rPr>
        <sz val="12"/>
        <color theme="1"/>
        <rFont val="Arial"/>
      </rPr>
      <t xml:space="preserve"> penalities. 
Saved to scored is </t>
    </r>
    <r>
      <rPr>
        <sz val="12"/>
        <color rgb="FFFF0000"/>
        <rFont val="Arial"/>
      </rPr>
      <t>1 : 5</t>
    </r>
  </si>
  <si>
    <r>
      <rPr>
        <sz val="12"/>
        <color rgb="FFFFFFFF"/>
        <rFont val="Arial"/>
      </rPr>
      <t>24</t>
    </r>
    <r>
      <rPr>
        <sz val="12"/>
        <color rgb="FFFFFFFF"/>
        <rFont val="Arial"/>
      </rPr>
      <t xml:space="preserve"> penalities. 
Saved to scored is </t>
    </r>
    <r>
      <rPr>
        <sz val="12"/>
        <color rgb="FFFFFFFF"/>
        <rFont val="Arial"/>
      </rPr>
      <t>1 : 5</t>
    </r>
  </si>
  <si>
    <t>2.</t>
  </si>
  <si>
    <r>
      <rPr>
        <sz val="12"/>
        <color rgb="FFFF0000"/>
        <rFont val="Arial"/>
      </rPr>
      <t>27</t>
    </r>
    <r>
      <rPr>
        <sz val="12"/>
        <color theme="1"/>
        <rFont val="Arial"/>
      </rPr>
      <t xml:space="preserve"> penalities. 
Saved to scored is </t>
    </r>
    <r>
      <rPr>
        <sz val="12"/>
        <color rgb="FFFF0000"/>
        <rFont val="Arial"/>
      </rPr>
      <t>2 : 7</t>
    </r>
  </si>
  <si>
    <r>
      <rPr>
        <sz val="12"/>
        <color rgb="FFFFFFFF"/>
        <rFont val="Arial"/>
      </rPr>
      <t>27</t>
    </r>
    <r>
      <rPr>
        <sz val="12"/>
        <color rgb="FFFFFFFF"/>
        <rFont val="Arial"/>
      </rPr>
      <t xml:space="preserve"> penalities. 
Saved to scored is </t>
    </r>
    <r>
      <rPr>
        <sz val="12"/>
        <color rgb="FFFFFFFF"/>
        <rFont val="Arial"/>
      </rPr>
      <t>2 : 7</t>
    </r>
  </si>
  <si>
    <t>3.</t>
  </si>
  <si>
    <r>
      <rPr>
        <sz val="12"/>
        <color rgb="FFFF0000"/>
        <rFont val="Arial"/>
      </rPr>
      <t>22</t>
    </r>
    <r>
      <rPr>
        <sz val="12"/>
        <color theme="1"/>
        <rFont val="Arial"/>
      </rPr>
      <t xml:space="preserve"> penalities. 
Saved to scored is </t>
    </r>
    <r>
      <rPr>
        <sz val="12"/>
        <color rgb="FFFF0000"/>
        <rFont val="Arial"/>
      </rPr>
      <t>6 : 5</t>
    </r>
  </si>
  <si>
    <r>
      <rPr>
        <sz val="12"/>
        <color rgb="FFFFFFFF"/>
        <rFont val="Arial"/>
      </rPr>
      <t>22</t>
    </r>
    <r>
      <rPr>
        <sz val="12"/>
        <color rgb="FFFFFFFF"/>
        <rFont val="Arial"/>
      </rPr>
      <t xml:space="preserve"> penalities. 
Saved to scored is </t>
    </r>
    <r>
      <rPr>
        <sz val="12"/>
        <color rgb="FFFFFFFF"/>
        <rFont val="Arial"/>
      </rPr>
      <t>6 : 5</t>
    </r>
  </si>
  <si>
    <t>Riley</t>
  </si>
  <si>
    <t>Chloe</t>
  </si>
  <si>
    <t>4.</t>
  </si>
  <si>
    <r>
      <rPr>
        <sz val="12"/>
        <color theme="1"/>
        <rFont val="Arial"/>
      </rPr>
      <t xml:space="preserve">Riley and Chloe have </t>
    </r>
    <r>
      <rPr>
        <sz val="12"/>
        <color rgb="FFFF0000"/>
        <rFont val="Arial"/>
      </rPr>
      <t>£40</t>
    </r>
    <r>
      <rPr>
        <sz val="12"/>
        <color theme="1"/>
        <rFont val="Arial"/>
      </rPr>
      <t xml:space="preserve">.
They share the money in the ratio </t>
    </r>
    <r>
      <rPr>
        <sz val="12"/>
        <color rgb="FFFF0000"/>
        <rFont val="Arial"/>
      </rPr>
      <t>3 : 5</t>
    </r>
  </si>
  <si>
    <r>
      <rPr>
        <sz val="12"/>
        <color rgb="FFFFFFFF"/>
        <rFont val="Arial"/>
      </rPr>
      <t xml:space="preserve">Riley and Chloe have </t>
    </r>
    <r>
      <rPr>
        <sz val="12"/>
        <color rgb="FFFFFFFF"/>
        <rFont val="Arial"/>
      </rPr>
      <t>£40</t>
    </r>
    <r>
      <rPr>
        <sz val="12"/>
        <color rgb="FFFFFFFF"/>
        <rFont val="Arial"/>
      </rPr>
      <t xml:space="preserve">.
They share the money in the ratio </t>
    </r>
    <r>
      <rPr>
        <sz val="12"/>
        <color rgb="FFFFFFFF"/>
        <rFont val="Arial"/>
      </rPr>
      <t>3 : 5</t>
    </r>
  </si>
  <si>
    <t>5.</t>
  </si>
  <si>
    <r>
      <rPr>
        <sz val="12"/>
        <color theme="1"/>
        <rFont val="Arial"/>
      </rPr>
      <t xml:space="preserve">Colette and Harvey have </t>
    </r>
    <r>
      <rPr>
        <sz val="12"/>
        <color rgb="FFFF0000"/>
        <rFont val="Arial"/>
      </rPr>
      <t>£20</t>
    </r>
    <r>
      <rPr>
        <sz val="12"/>
        <color theme="1"/>
        <rFont val="Arial"/>
      </rPr>
      <t xml:space="preserve">.
They share the money in the ratio </t>
    </r>
    <r>
      <rPr>
        <sz val="12"/>
        <color rgb="FFFF0000"/>
        <rFont val="Arial"/>
      </rPr>
      <t>2 : 3</t>
    </r>
  </si>
  <si>
    <r>
      <rPr>
        <sz val="12"/>
        <color rgb="FFFFFFFF"/>
        <rFont val="Arial"/>
      </rPr>
      <t xml:space="preserve">Colette and Harvey have </t>
    </r>
    <r>
      <rPr>
        <sz val="12"/>
        <color rgb="FFFFFFFF"/>
        <rFont val="Arial"/>
      </rPr>
      <t>£20</t>
    </r>
    <r>
      <rPr>
        <sz val="12"/>
        <color rgb="FFFFFFFF"/>
        <rFont val="Arial"/>
      </rPr>
      <t xml:space="preserve">.
They share the money in the ratio </t>
    </r>
    <r>
      <rPr>
        <sz val="12"/>
        <color rgb="FFFFFFFF"/>
        <rFont val="Arial"/>
      </rPr>
      <t>2 : 3</t>
    </r>
  </si>
  <si>
    <t>Colette</t>
  </si>
  <si>
    <t>Harvey</t>
  </si>
  <si>
    <t>6.</t>
  </si>
  <si>
    <r>
      <rPr>
        <sz val="12"/>
        <color theme="1"/>
        <rFont val="Arial"/>
      </rPr>
      <t xml:space="preserve">Isaac and Jo have </t>
    </r>
    <r>
      <rPr>
        <sz val="12"/>
        <color rgb="FFFF0000"/>
        <rFont val="Arial"/>
      </rPr>
      <t xml:space="preserve">350m </t>
    </r>
    <r>
      <rPr>
        <sz val="12"/>
        <color theme="1"/>
        <rFont val="Arial"/>
      </rPr>
      <t xml:space="preserve">of steel pipe. They share the it in the ratio </t>
    </r>
    <r>
      <rPr>
        <sz val="12"/>
        <color rgb="FFFF0000"/>
        <rFont val="Arial"/>
      </rPr>
      <t>3 : 7</t>
    </r>
  </si>
  <si>
    <r>
      <rPr>
        <sz val="12"/>
        <color rgb="FFFFFFFF"/>
        <rFont val="Arial"/>
      </rPr>
      <t xml:space="preserve">Isaac and Jo have </t>
    </r>
    <r>
      <rPr>
        <sz val="12"/>
        <color rgb="FFFFFFFF"/>
        <rFont val="Arial"/>
      </rPr>
      <t xml:space="preserve">350m </t>
    </r>
    <r>
      <rPr>
        <sz val="12"/>
        <color rgb="FFFFFFFF"/>
        <rFont val="Arial"/>
      </rPr>
      <t xml:space="preserve">of steel pipe. They share the it in the ratio </t>
    </r>
    <r>
      <rPr>
        <sz val="12"/>
        <color rgb="FFFFFFFF"/>
        <rFont val="Arial"/>
      </rPr>
      <t>3 : 7</t>
    </r>
  </si>
  <si>
    <t>Isaac</t>
  </si>
  <si>
    <t>m</t>
  </si>
  <si>
    <t>Jo</t>
  </si>
  <si>
    <r>
      <rPr>
        <sz val="12"/>
        <color theme="1"/>
        <rFont val="Arial"/>
      </rPr>
      <t>Leah and Theo have</t>
    </r>
    <r>
      <rPr>
        <sz val="12"/>
        <color rgb="FFFF0000"/>
        <rFont val="Arial"/>
      </rPr>
      <t xml:space="preserve"> 48kg </t>
    </r>
    <r>
      <rPr>
        <sz val="12"/>
        <color theme="1"/>
        <rFont val="Arial"/>
      </rPr>
      <t xml:space="preserve">of apples. They share them in the ratio </t>
    </r>
    <r>
      <rPr>
        <sz val="12"/>
        <color rgb="FFFF0000"/>
        <rFont val="Arial"/>
      </rPr>
      <t>7 : 5</t>
    </r>
  </si>
  <si>
    <r>
      <rPr>
        <sz val="12"/>
        <color rgb="FFFFFFFF"/>
        <rFont val="Arial"/>
      </rPr>
      <t>Leah and Theo have 48kg</t>
    </r>
    <r>
      <rPr>
        <sz val="12"/>
        <color rgb="FFFFFFFF"/>
        <rFont val="Arial"/>
      </rPr>
      <t xml:space="preserve"> </t>
    </r>
    <r>
      <rPr>
        <sz val="12"/>
        <color rgb="FFFFFFFF"/>
        <rFont val="Arial"/>
      </rPr>
      <t xml:space="preserve">of apples. They share the them in the ratio </t>
    </r>
    <r>
      <rPr>
        <sz val="12"/>
        <color rgb="FFFFFFFF"/>
        <rFont val="Arial"/>
      </rPr>
      <t>7 : 5</t>
    </r>
  </si>
  <si>
    <t>Leah</t>
  </si>
  <si>
    <t>kg</t>
  </si>
  <si>
    <t>Theo</t>
  </si>
  <si>
    <t>7.</t>
  </si>
  <si>
    <r>
      <rPr>
        <sz val="12"/>
        <color theme="1"/>
        <rFont val="Arial"/>
      </rPr>
      <t xml:space="preserve">Dylan, Emma and Freddie have </t>
    </r>
    <r>
      <rPr>
        <sz val="12"/>
        <color rgb="FFFF0000"/>
        <rFont val="Arial"/>
      </rPr>
      <t>£40</t>
    </r>
    <r>
      <rPr>
        <sz val="12"/>
        <color theme="1"/>
        <rFont val="Arial"/>
      </rPr>
      <t xml:space="preserve">. They share the money in the ratio </t>
    </r>
    <r>
      <rPr>
        <sz val="12"/>
        <color rgb="FFFF0000"/>
        <rFont val="Arial"/>
      </rPr>
      <t>1 : 3 : 4</t>
    </r>
  </si>
  <si>
    <r>
      <rPr>
        <sz val="12"/>
        <color rgb="FFFFFFFF"/>
        <rFont val="Arial"/>
      </rPr>
      <t xml:space="preserve">Dylan, Emma and Freddie have </t>
    </r>
    <r>
      <rPr>
        <sz val="12"/>
        <color rgb="FFFFFFFF"/>
        <rFont val="Arial"/>
      </rPr>
      <t>£40</t>
    </r>
    <r>
      <rPr>
        <sz val="12"/>
        <color rgb="FFFFFFFF"/>
        <rFont val="Arial"/>
      </rPr>
      <t xml:space="preserve">. They share the money in the ratio </t>
    </r>
    <r>
      <rPr>
        <sz val="12"/>
        <color rgb="FFFFFFFF"/>
        <rFont val="Arial"/>
      </rPr>
      <t>1 : 3 : 4</t>
    </r>
  </si>
  <si>
    <t>Dylan</t>
  </si>
  <si>
    <t>Emma</t>
  </si>
  <si>
    <t>Freddie</t>
  </si>
  <si>
    <t>8.</t>
  </si>
  <si>
    <r>
      <rPr>
        <sz val="12"/>
        <color theme="1"/>
        <rFont val="Arial"/>
      </rPr>
      <t xml:space="preserve">Steve, Toshan and Ushad have </t>
    </r>
    <r>
      <rPr>
        <sz val="12"/>
        <color rgb="FFFF0000"/>
        <rFont val="Arial"/>
      </rPr>
      <t>£90</t>
    </r>
    <r>
      <rPr>
        <sz val="12"/>
        <color theme="1"/>
        <rFont val="Arial"/>
      </rPr>
      <t xml:space="preserve">. They share the money in the ratio </t>
    </r>
    <r>
      <rPr>
        <sz val="12"/>
        <color rgb="FFFF0000"/>
        <rFont val="Arial"/>
      </rPr>
      <t>3 : 2 : 5</t>
    </r>
  </si>
  <si>
    <r>
      <rPr>
        <sz val="12"/>
        <color rgb="FFFFFFFF"/>
        <rFont val="Arial"/>
      </rPr>
      <t xml:space="preserve">Steve, Toshan and Ushad have </t>
    </r>
    <r>
      <rPr>
        <sz val="12"/>
        <color rgb="FFFFFFFF"/>
        <rFont val="Arial"/>
      </rPr>
      <t>£90</t>
    </r>
    <r>
      <rPr>
        <sz val="12"/>
        <color rgb="FFFFFFFF"/>
        <rFont val="Arial"/>
      </rPr>
      <t xml:space="preserve">. They share the money in the ratio </t>
    </r>
    <r>
      <rPr>
        <sz val="12"/>
        <color rgb="FFFFFFFF"/>
        <rFont val="Arial"/>
      </rPr>
      <t>3 : 2 : 5</t>
    </r>
  </si>
  <si>
    <t>Steve</t>
  </si>
  <si>
    <t>Toshan</t>
  </si>
  <si>
    <t>Ushad</t>
  </si>
  <si>
    <t>9.</t>
  </si>
  <si>
    <r>
      <rPr>
        <sz val="12"/>
        <color theme="1"/>
        <rFont val="Arial"/>
      </rPr>
      <t xml:space="preserve">A triangle has angles A, B and C that total </t>
    </r>
    <r>
      <rPr>
        <sz val="12"/>
        <color rgb="FFFF0000"/>
        <rFont val="Arial"/>
      </rPr>
      <t>180°</t>
    </r>
    <r>
      <rPr>
        <sz val="12"/>
        <color theme="1"/>
        <rFont val="Arial"/>
      </rPr>
      <t xml:space="preserve">. The angles are in the ratio </t>
    </r>
    <r>
      <rPr>
        <sz val="12"/>
        <color rgb="FFFF0000"/>
        <rFont val="Arial"/>
      </rPr>
      <t>1 : 2 : 3</t>
    </r>
  </si>
  <si>
    <r>
      <rPr>
        <sz val="12"/>
        <color rgb="FFFFFFFF"/>
        <rFont val="Arial"/>
      </rPr>
      <t xml:space="preserve">A triangle has angles A, B and C that total </t>
    </r>
    <r>
      <rPr>
        <sz val="12"/>
        <color rgb="FFFFFFFF"/>
        <rFont val="Arial"/>
      </rPr>
      <t>180°</t>
    </r>
    <r>
      <rPr>
        <sz val="12"/>
        <color rgb="FFFFFFFF"/>
        <rFont val="Arial"/>
      </rPr>
      <t xml:space="preserve">. The angles are in the ratio </t>
    </r>
    <r>
      <rPr>
        <sz val="12"/>
        <color rgb="FFFFFFFF"/>
        <rFont val="Arial"/>
      </rPr>
      <t>1 : 2 : 3</t>
    </r>
  </si>
  <si>
    <t>Equilateral</t>
  </si>
  <si>
    <t>A</t>
  </si>
  <si>
    <t>Scalene</t>
  </si>
  <si>
    <t>B</t>
  </si>
  <si>
    <t>Isosceles</t>
  </si>
  <si>
    <t>C</t>
  </si>
  <si>
    <t>Right Angled</t>
  </si>
  <si>
    <t>What kind of triangle is this?</t>
  </si>
  <si>
    <t>10.</t>
  </si>
  <si>
    <r>
      <rPr>
        <sz val="12"/>
        <color theme="1"/>
        <rFont val="Arial"/>
      </rPr>
      <t xml:space="preserve">A triangle has angles A, B and C that total </t>
    </r>
    <r>
      <rPr>
        <sz val="12"/>
        <color rgb="FFFF0000"/>
        <rFont val="Arial"/>
      </rPr>
      <t>180°</t>
    </r>
    <r>
      <rPr>
        <sz val="12"/>
        <color theme="1"/>
        <rFont val="Arial"/>
      </rPr>
      <t xml:space="preserve">. The angles are in the ratio </t>
    </r>
    <r>
      <rPr>
        <sz val="12"/>
        <color rgb="FFFF0000"/>
        <rFont val="Arial"/>
      </rPr>
      <t>2 : 2 : 5</t>
    </r>
  </si>
  <si>
    <r>
      <rPr>
        <sz val="12"/>
        <color rgb="FFFFFFFF"/>
        <rFont val="Arial"/>
      </rPr>
      <t xml:space="preserve">A triangle has angles A, B and C that total </t>
    </r>
    <r>
      <rPr>
        <sz val="12"/>
        <color rgb="FFFFFFFF"/>
        <rFont val="Arial"/>
      </rPr>
      <t>180°</t>
    </r>
    <r>
      <rPr>
        <sz val="12"/>
        <color rgb="FFFFFFFF"/>
        <rFont val="Arial"/>
      </rPr>
      <t xml:space="preserve">. The angles are in the ratio </t>
    </r>
    <r>
      <rPr>
        <sz val="12"/>
        <color rgb="FFFFFFFF"/>
        <rFont val="Arial"/>
      </rPr>
      <t>2 : 2 : 5</t>
    </r>
  </si>
  <si>
    <t>11.</t>
  </si>
  <si>
    <t>Write down 3 different ways that this bar of chocolate can be shared</t>
  </si>
  <si>
    <t>:</t>
  </si>
  <si>
    <t>12.</t>
  </si>
  <si>
    <t>A class has 28 children in it.</t>
  </si>
  <si>
    <t>Can it be split in the ratio 3 : 2?</t>
  </si>
  <si>
    <t>Y/N?</t>
  </si>
  <si>
    <t>N</t>
  </si>
  <si>
    <t>Explain your answer</t>
  </si>
  <si>
    <t>13.</t>
  </si>
  <si>
    <t>There are between 25 and 35 students in a class.
The ratio of boys to girls is 4 : 7.
How many students are in the class?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</si>
</sst>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"/>
  </numFmts>
  <fonts count="43" x14ac:knownFonts="1">
    <font>
      <sz val="10"/>
      <color rgb="FF000000"/>
      <name val="Arial"/>
    </font>
    <font>
      <b/>
      <sz val="12"/>
      <color rgb="FF000000"/>
      <name val="Arial"/>
    </font>
    <font>
      <b/>
      <sz val="18"/>
      <color theme="1"/>
      <name val="Arial"/>
    </font>
    <font>
      <sz val="10"/>
      <name val="Arial"/>
    </font>
    <font>
      <sz val="10"/>
      <color theme="1"/>
      <name val="Arial"/>
    </font>
    <font>
      <b/>
      <sz val="18"/>
      <color rgb="FF00FF00"/>
      <name val="Arial"/>
    </font>
    <font>
      <sz val="12"/>
      <color theme="1"/>
      <name val="Arial"/>
    </font>
    <font>
      <b/>
      <sz val="12"/>
      <color rgb="FF34A853"/>
      <name val="Arial"/>
    </font>
    <font>
      <b/>
      <sz val="12"/>
      <color theme="7"/>
      <name val="Arial"/>
    </font>
    <font>
      <sz val="10"/>
      <color rgb="FFFFFFFF"/>
      <name val="Arial"/>
    </font>
    <font>
      <sz val="10"/>
      <color theme="1"/>
      <name val="Arial"/>
    </font>
    <font>
      <b/>
      <sz val="12"/>
      <color theme="1"/>
      <name val="Arial"/>
    </font>
    <font>
      <sz val="12"/>
      <color rgb="FFFFFFFF"/>
      <name val="Arial"/>
    </font>
    <font>
      <b/>
      <sz val="12"/>
      <color rgb="FF4A86E8"/>
      <name val="Arial"/>
    </font>
    <font>
      <b/>
      <sz val="12"/>
      <color rgb="FFFFFFFF"/>
      <name val="Arial"/>
    </font>
    <font>
      <b/>
      <i/>
      <sz val="12"/>
      <color theme="1"/>
      <name val="Arial"/>
    </font>
    <font>
      <b/>
      <i/>
      <sz val="12"/>
      <color rgb="FFFFFFFF"/>
      <name val="Arial"/>
    </font>
    <font>
      <b/>
      <sz val="10"/>
      <color rgb="FF4A86E8"/>
      <name val="Arial"/>
    </font>
    <font>
      <b/>
      <sz val="10"/>
      <color rgb="FF38761D"/>
      <name val="Arial"/>
    </font>
    <font>
      <b/>
      <sz val="10"/>
      <color rgb="FFFFFFFF"/>
      <name val="Arial"/>
    </font>
    <font>
      <b/>
      <sz val="12"/>
      <color rgb="FF38761D"/>
      <name val="Arial"/>
    </font>
    <font>
      <sz val="18"/>
      <color theme="1"/>
      <name val="Arial"/>
    </font>
    <font>
      <sz val="18"/>
      <color rgb="FFFFFFFF"/>
      <name val="Arial"/>
    </font>
    <font>
      <sz val="12"/>
      <color theme="1"/>
      <name val="Calibri"/>
    </font>
    <font>
      <sz val="12"/>
      <color rgb="FFFFFFFF"/>
      <name val="Calibri"/>
    </font>
    <font>
      <b/>
      <sz val="10"/>
      <color rgb="FFFF00FF"/>
      <name val="Arial"/>
    </font>
    <font>
      <b/>
      <sz val="12"/>
      <color rgb="FF00FF00"/>
      <name val="Arial"/>
    </font>
    <font>
      <b/>
      <i/>
      <sz val="12"/>
      <color rgb="FFFF0000"/>
      <name val="Arial"/>
    </font>
    <font>
      <b/>
      <i/>
      <sz val="10"/>
      <color rgb="FFFF0000"/>
      <name val="Arial"/>
    </font>
    <font>
      <b/>
      <sz val="10"/>
      <color rgb="FFE06666"/>
      <name val="Arial"/>
    </font>
    <font>
      <b/>
      <sz val="12"/>
      <color rgb="FFE06666"/>
      <name val="Arial"/>
    </font>
    <font>
      <b/>
      <sz val="16"/>
      <color rgb="FFFFFFFF"/>
      <name val="Arial"/>
    </font>
    <font>
      <sz val="10"/>
      <color rgb="FFFFFFFF"/>
      <name val="Arial"/>
    </font>
    <font>
      <b/>
      <sz val="10"/>
      <color theme="1"/>
      <name val="Arial"/>
    </font>
    <font>
      <sz val="12"/>
      <color rgb="FFFF0000"/>
      <name val="Arial"/>
    </font>
    <font>
      <sz val="10"/>
      <color rgb="FF000000"/>
      <name val="Arial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rgb="FF1155CC"/>
      <name val="Arial"/>
    </font>
    <font>
      <b/>
      <sz val="10"/>
      <color theme="1"/>
      <name val="Arial"/>
      <family val="2"/>
    </font>
    <font>
      <sz val="12"/>
      <color theme="0"/>
      <name val="Arial"/>
      <family val="2"/>
    </font>
    <font>
      <sz val="26"/>
      <color rgb="FF000000"/>
      <name val="Accent SF"/>
    </font>
    <font>
      <sz val="26"/>
      <name val="Accent SF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A64D79"/>
        <bgColor rgb="FFA64D79"/>
      </patternFill>
    </fill>
    <fill>
      <patternFill patternType="solid">
        <fgColor rgb="FFEAD1DC"/>
        <bgColor rgb="FFEAD1DC"/>
      </patternFill>
    </fill>
    <fill>
      <patternFill patternType="solid">
        <fgColor rgb="FF6D9EEB"/>
        <bgColor rgb="FF6D9EEB"/>
      </patternFill>
    </fill>
    <fill>
      <patternFill patternType="solid">
        <fgColor rgb="FF93C47D"/>
        <bgColor rgb="FF93C47D"/>
      </patternFill>
    </fill>
    <fill>
      <patternFill patternType="solid">
        <fgColor rgb="FFFFFF00"/>
        <bgColor rgb="FFFFFF00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rgb="FFB7E1CD"/>
        <bgColor rgb="FFB7E1CD"/>
      </patternFill>
    </fill>
    <fill>
      <patternFill patternType="solid">
        <fgColor rgb="FFFFD966"/>
        <bgColor rgb="FFFFD966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5" borderId="9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9" fillId="0" borderId="0" xfId="0" applyFont="1"/>
    <xf numFmtId="0" fontId="19" fillId="0" borderId="0" xfId="0" applyFont="1" applyAlignment="1">
      <alignment horizontal="center"/>
    </xf>
    <xf numFmtId="0" fontId="6" fillId="6" borderId="9" xfId="0" applyFont="1" applyFill="1" applyBorder="1" applyAlignment="1">
      <alignment horizontal="center" vertical="center"/>
    </xf>
    <xf numFmtId="0" fontId="21" fillId="0" borderId="0" xfId="0" quotePrefix="1" applyFont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22" fillId="0" borderId="0" xfId="0" quotePrefix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/>
    <xf numFmtId="0" fontId="23" fillId="0" borderId="0" xfId="0" applyFont="1"/>
    <xf numFmtId="0" fontId="25" fillId="0" borderId="0" xfId="0" applyFont="1" applyAlignment="1">
      <alignment horizontal="center"/>
    </xf>
    <xf numFmtId="0" fontId="11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center"/>
    </xf>
    <xf numFmtId="0" fontId="26" fillId="3" borderId="9" xfId="0" applyFont="1" applyFill="1" applyBorder="1" applyAlignment="1">
      <alignment horizontal="center" vertical="center"/>
    </xf>
    <xf numFmtId="164" fontId="6" fillId="7" borderId="9" xfId="0" applyNumberFormat="1" applyFont="1" applyFill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6" fillId="8" borderId="9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9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37" fillId="10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9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7" fillId="7" borderId="9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164" fontId="37" fillId="7" borderId="9" xfId="0" applyNumberFormat="1" applyFont="1" applyFill="1" applyBorder="1" applyAlignment="1">
      <alignment horizontal="center" vertical="center"/>
    </xf>
    <xf numFmtId="0" fontId="36" fillId="7" borderId="9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3" fontId="37" fillId="7" borderId="9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9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11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9" fontId="5" fillId="3" borderId="1" xfId="0" applyNumberFormat="1" applyFont="1" applyFill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" fillId="0" borderId="5" xfId="0" applyFont="1" applyBorder="1"/>
    <xf numFmtId="0" fontId="4" fillId="0" borderId="0" xfId="0" applyFont="1" applyAlignment="1">
      <alignment horizontal="center"/>
    </xf>
    <xf numFmtId="0" fontId="41" fillId="4" borderId="1" xfId="0" applyFont="1" applyFill="1" applyBorder="1" applyAlignment="1">
      <alignment horizontal="center" vertical="center"/>
    </xf>
    <xf numFmtId="0" fontId="42" fillId="0" borderId="2" xfId="0" applyFont="1" applyBorder="1"/>
    <xf numFmtId="0" fontId="42" fillId="0" borderId="3" xfId="0" applyFont="1" applyBorder="1"/>
  </cellXfs>
  <cellStyles count="1">
    <cellStyle name="Normal" xfId="0" builtinId="0"/>
  </cellStyles>
  <dxfs count="6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161925</xdr:colOff>
      <xdr:row>0</xdr:row>
      <xdr:rowOff>9525</xdr:rowOff>
    </xdr:from>
    <xdr:ext cx="323850" cy="4381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0" y="9525"/>
          <a:ext cx="323850" cy="438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552449</xdr:colOff>
      <xdr:row>100</xdr:row>
      <xdr:rowOff>295274</xdr:rowOff>
    </xdr:from>
    <xdr:ext cx="2066925" cy="12287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2449" y="26612849"/>
          <a:ext cx="20669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101</xdr:row>
      <xdr:rowOff>0</xdr:rowOff>
    </xdr:from>
    <xdr:ext cx="323850" cy="2095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323849</xdr:colOff>
      <xdr:row>118</xdr:row>
      <xdr:rowOff>0</xdr:rowOff>
    </xdr:from>
    <xdr:ext cx="2981325" cy="676275"/>
    <xdr:pic>
      <xdr:nvPicPr>
        <xdr:cNvPr id="5" name="image2.png" title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47849" y="30994350"/>
          <a:ext cx="2981325" cy="676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h9cpqhpKsz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S997"/>
  <sheetViews>
    <sheetView showGridLines="0" showZeros="0" tabSelected="1" workbookViewId="0">
      <pane ySplit="1" topLeftCell="A98" activePane="bottomLeft" state="frozen"/>
      <selection pane="bottomLeft" activeCell="W22" sqref="W22"/>
    </sheetView>
  </sheetViews>
  <sheetFormatPr defaultColWidth="14.44140625" defaultRowHeight="15.75" customHeight="1" x14ac:dyDescent="0.25"/>
  <cols>
    <col min="1" max="1" width="8.33203125" customWidth="1"/>
    <col min="2" max="9" width="4.88671875" customWidth="1"/>
    <col min="10" max="10" width="4.6640625" customWidth="1"/>
    <col min="11" max="14" width="4.88671875" customWidth="1"/>
    <col min="15" max="15" width="4" customWidth="1"/>
    <col min="16" max="16" width="4.88671875" customWidth="1"/>
    <col min="17" max="17" width="4.33203125" customWidth="1"/>
    <col min="18" max="18" width="5.6640625" customWidth="1"/>
    <col min="19" max="19" width="4.6640625" customWidth="1"/>
    <col min="20" max="22" width="4.88671875" customWidth="1"/>
    <col min="23" max="25" width="29.33203125" customWidth="1"/>
    <col min="26" max="45" width="4.88671875" hidden="1" customWidth="1"/>
  </cols>
  <sheetData>
    <row r="1" spans="1:45" ht="35.25" customHeight="1" x14ac:dyDescent="0.25">
      <c r="A1" s="1" t="s">
        <v>0</v>
      </c>
      <c r="B1" s="107"/>
      <c r="C1" s="96"/>
      <c r="D1" s="96"/>
      <c r="E1" s="96"/>
      <c r="F1" s="96"/>
      <c r="G1" s="96"/>
      <c r="H1" s="96"/>
      <c r="I1" s="96"/>
      <c r="J1" s="97"/>
      <c r="K1" s="113"/>
      <c r="L1" s="75"/>
      <c r="M1" s="108" t="s">
        <v>1</v>
      </c>
      <c r="N1" s="96"/>
      <c r="O1" s="109">
        <f>S116+S111+N106+V99+V89+V79+V71+U63+U56+U49+U42+U35+U28+U21</f>
        <v>0</v>
      </c>
      <c r="P1" s="97"/>
      <c r="Q1" s="2">
        <v>57</v>
      </c>
      <c r="R1" s="110">
        <f>O1/Q1</f>
        <v>0</v>
      </c>
      <c r="S1" s="97"/>
      <c r="T1" s="3"/>
      <c r="U1" s="3"/>
      <c r="V1" s="3"/>
      <c r="W1" s="4" t="s">
        <v>2</v>
      </c>
      <c r="X1" s="5"/>
      <c r="Y1" s="3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spans="1:45" ht="13.5" customHeight="1" x14ac:dyDescent="0.25">
      <c r="A2" s="1"/>
      <c r="B2" s="7"/>
      <c r="C2" s="7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8" t="s">
        <v>3</v>
      </c>
      <c r="R2" s="3"/>
      <c r="S2" s="3"/>
      <c r="T2" s="3"/>
      <c r="U2" s="3"/>
      <c r="V2" s="3"/>
      <c r="W2" s="5"/>
      <c r="X2" s="5"/>
      <c r="Y2" s="3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 ht="42" customHeight="1" x14ac:dyDescent="0.8">
      <c r="A3" s="1"/>
      <c r="B3" s="114" t="s">
        <v>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6"/>
      <c r="T3" s="3"/>
      <c r="U3" s="3"/>
      <c r="V3" s="3"/>
      <c r="W3" s="5"/>
      <c r="X3" s="5"/>
      <c r="Y3" s="3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23.25" customHeight="1" x14ac:dyDescent="0.25">
      <c r="A4" s="9"/>
      <c r="B4" s="10"/>
      <c r="C4" s="10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5"/>
      <c r="X4" s="4"/>
      <c r="Y4" s="2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</row>
    <row r="5" spans="1:45" ht="23.25" customHeight="1" x14ac:dyDescent="0.25">
      <c r="A5" s="9"/>
      <c r="B5" s="49" t="s">
        <v>5</v>
      </c>
      <c r="C5" s="50"/>
      <c r="D5" s="50"/>
      <c r="E5" s="50"/>
      <c r="F5" s="50"/>
      <c r="G5" s="50"/>
      <c r="H5" s="12" t="s">
        <v>6</v>
      </c>
      <c r="I5" s="50"/>
      <c r="J5" s="111" t="s">
        <v>7</v>
      </c>
      <c r="K5" s="112"/>
      <c r="L5" s="112"/>
      <c r="M5" s="112"/>
      <c r="N5" s="112"/>
      <c r="O5" s="112"/>
      <c r="P5" s="112"/>
      <c r="Q5" s="50"/>
      <c r="R5" s="51"/>
      <c r="S5" s="52"/>
      <c r="T5" s="2"/>
      <c r="U5" s="2"/>
      <c r="V5" s="2"/>
      <c r="W5" s="5"/>
      <c r="X5" s="5"/>
      <c r="Y5" s="2"/>
      <c r="Z5" s="13"/>
      <c r="AA5" s="14" t="s">
        <v>5</v>
      </c>
      <c r="AB5" s="15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</row>
    <row r="6" spans="1:45" ht="18.75" customHeight="1" x14ac:dyDescent="0.25">
      <c r="A6" s="9"/>
      <c r="B6" s="53" t="s">
        <v>8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5"/>
      <c r="S6" s="56"/>
      <c r="T6" s="2"/>
      <c r="U6" s="2"/>
      <c r="V6" s="2"/>
      <c r="W6" s="5"/>
      <c r="X6" s="5"/>
      <c r="Y6" s="2"/>
      <c r="Z6" s="13"/>
      <c r="AA6" s="16" t="s">
        <v>9</v>
      </c>
      <c r="AB6" s="15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</row>
    <row r="7" spans="1:45" ht="18.75" customHeight="1" x14ac:dyDescent="0.25">
      <c r="A7" s="9"/>
      <c r="B7" s="53" t="s">
        <v>10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5"/>
      <c r="S7" s="56"/>
      <c r="T7" s="2"/>
      <c r="U7" s="2"/>
      <c r="V7" s="2"/>
      <c r="W7" s="5"/>
      <c r="X7" s="5"/>
      <c r="Y7" s="2"/>
      <c r="Z7" s="13"/>
      <c r="AA7" s="16" t="s">
        <v>11</v>
      </c>
      <c r="AB7" s="15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</row>
    <row r="8" spans="1:45" ht="23.25" customHeight="1" x14ac:dyDescent="0.25">
      <c r="A8" s="9"/>
      <c r="B8" s="57" t="s">
        <v>12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5"/>
      <c r="S8" s="56"/>
      <c r="T8" s="2"/>
      <c r="U8" s="2"/>
      <c r="V8" s="2"/>
      <c r="W8" s="5"/>
      <c r="X8" s="5"/>
      <c r="Y8" s="2"/>
      <c r="Z8" s="13"/>
      <c r="AA8" s="15" t="s">
        <v>12</v>
      </c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</row>
    <row r="9" spans="1:45" ht="23.25" customHeight="1" x14ac:dyDescent="0.25">
      <c r="A9" s="9"/>
      <c r="B9" s="105" t="s">
        <v>13</v>
      </c>
      <c r="C9" s="75"/>
      <c r="D9" s="17">
        <f t="shared" ref="D9:G10" si="0">$I$12</f>
        <v>6</v>
      </c>
      <c r="E9" s="17">
        <f t="shared" si="0"/>
        <v>6</v>
      </c>
      <c r="F9" s="17">
        <f t="shared" si="0"/>
        <v>6</v>
      </c>
      <c r="G9" s="54"/>
      <c r="H9" s="54"/>
      <c r="I9" s="54"/>
      <c r="J9" s="54"/>
      <c r="K9" s="54"/>
      <c r="L9" s="54"/>
      <c r="M9" s="54"/>
      <c r="N9" s="58" t="s">
        <v>13</v>
      </c>
      <c r="O9" s="54"/>
      <c r="P9" s="59" t="s">
        <v>14</v>
      </c>
      <c r="Q9" s="54"/>
      <c r="R9" s="55"/>
      <c r="S9" s="56"/>
      <c r="T9" s="2"/>
      <c r="U9" s="2"/>
      <c r="V9" s="2"/>
      <c r="W9" s="5"/>
      <c r="X9" s="5"/>
      <c r="Y9" s="2"/>
      <c r="Z9" s="13"/>
      <c r="AA9" s="74" t="s">
        <v>13</v>
      </c>
      <c r="AB9" s="75"/>
      <c r="AC9" s="11">
        <v>6</v>
      </c>
      <c r="AD9" s="11">
        <v>6</v>
      </c>
      <c r="AE9" s="11">
        <v>6</v>
      </c>
      <c r="AF9" s="11"/>
      <c r="AG9" s="11"/>
      <c r="AH9" s="11"/>
      <c r="AI9" s="20"/>
      <c r="AJ9" s="20"/>
      <c r="AK9" s="20"/>
      <c r="AL9" s="20"/>
      <c r="AM9" s="21" t="s">
        <v>13</v>
      </c>
      <c r="AN9" s="20"/>
      <c r="AO9" s="21" t="s">
        <v>14</v>
      </c>
      <c r="AP9" s="20"/>
      <c r="AQ9" s="11"/>
      <c r="AR9" s="11"/>
      <c r="AS9" s="11"/>
    </row>
    <row r="10" spans="1:45" ht="23.25" customHeight="1" x14ac:dyDescent="0.25">
      <c r="A10" s="9"/>
      <c r="B10" s="106" t="s">
        <v>14</v>
      </c>
      <c r="C10" s="75"/>
      <c r="D10" s="22">
        <f t="shared" si="0"/>
        <v>6</v>
      </c>
      <c r="E10" s="22">
        <f t="shared" si="0"/>
        <v>6</v>
      </c>
      <c r="F10" s="22">
        <f t="shared" si="0"/>
        <v>6</v>
      </c>
      <c r="G10" s="22">
        <f t="shared" si="0"/>
        <v>6</v>
      </c>
      <c r="H10" s="54"/>
      <c r="I10" s="83" t="s">
        <v>15</v>
      </c>
      <c r="J10" s="75"/>
      <c r="K10" s="75"/>
      <c r="L10" s="75"/>
      <c r="M10" s="23" t="s">
        <v>16</v>
      </c>
      <c r="N10" s="60">
        <v>3</v>
      </c>
      <c r="O10" s="23" t="s">
        <v>17</v>
      </c>
      <c r="P10" s="60">
        <v>4</v>
      </c>
      <c r="Q10" s="23" t="s">
        <v>16</v>
      </c>
      <c r="R10" s="61">
        <f>IF(P10="","",N10+P10)</f>
        <v>7</v>
      </c>
      <c r="S10" s="56"/>
      <c r="T10" s="2"/>
      <c r="U10" s="2"/>
      <c r="V10" s="2"/>
      <c r="W10" s="5"/>
      <c r="X10" s="5"/>
      <c r="Y10" s="2"/>
      <c r="Z10" s="13"/>
      <c r="AA10" s="74" t="s">
        <v>14</v>
      </c>
      <c r="AB10" s="75"/>
      <c r="AC10" s="11">
        <v>6</v>
      </c>
      <c r="AD10" s="11">
        <v>6</v>
      </c>
      <c r="AE10" s="11">
        <v>6</v>
      </c>
      <c r="AF10" s="11">
        <v>6</v>
      </c>
      <c r="AG10" s="11"/>
      <c r="AH10" s="80" t="s">
        <v>15</v>
      </c>
      <c r="AI10" s="75"/>
      <c r="AJ10" s="75"/>
      <c r="AK10" s="75"/>
      <c r="AL10" s="25" t="s">
        <v>16</v>
      </c>
      <c r="AM10" s="11">
        <v>3</v>
      </c>
      <c r="AN10" s="25" t="s">
        <v>17</v>
      </c>
      <c r="AO10" s="11">
        <v>4</v>
      </c>
      <c r="AP10" s="25" t="s">
        <v>16</v>
      </c>
      <c r="AQ10" s="11">
        <v>7</v>
      </c>
      <c r="AR10" s="11"/>
      <c r="AS10" s="11"/>
    </row>
    <row r="11" spans="1:45" ht="23.25" customHeight="1" x14ac:dyDescent="0.25">
      <c r="A11" s="9"/>
      <c r="B11" s="57" t="s">
        <v>18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5"/>
      <c r="S11" s="56"/>
      <c r="T11" s="2"/>
      <c r="U11" s="2"/>
      <c r="V11" s="2"/>
      <c r="W11" s="5"/>
      <c r="X11" s="5"/>
      <c r="Y11" s="2"/>
      <c r="Z11" s="13"/>
      <c r="AA11" s="15" t="s">
        <v>18</v>
      </c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</row>
    <row r="12" spans="1:45" ht="23.25" customHeight="1" x14ac:dyDescent="0.25">
      <c r="A12" s="9"/>
      <c r="B12" s="104" t="s">
        <v>19</v>
      </c>
      <c r="C12" s="75"/>
      <c r="D12" s="23" t="s">
        <v>16</v>
      </c>
      <c r="E12" s="60">
        <v>42</v>
      </c>
      <c r="F12" s="26" t="s">
        <v>20</v>
      </c>
      <c r="G12" s="60">
        <v>7</v>
      </c>
      <c r="H12" s="23" t="s">
        <v>16</v>
      </c>
      <c r="I12" s="60">
        <f>IF(G12="","",E12/G12)</f>
        <v>6</v>
      </c>
      <c r="J12" s="54"/>
      <c r="K12" s="84" t="s">
        <v>13</v>
      </c>
      <c r="L12" s="75"/>
      <c r="M12" s="23" t="s">
        <v>16</v>
      </c>
      <c r="N12" s="60">
        <v>3</v>
      </c>
      <c r="O12" s="26" t="s">
        <v>21</v>
      </c>
      <c r="P12" s="60">
        <v>6</v>
      </c>
      <c r="Q12" s="23" t="s">
        <v>16</v>
      </c>
      <c r="R12" s="61">
        <f t="shared" ref="R12:R13" si="1">IF(P12="","",N12*P12)</f>
        <v>18</v>
      </c>
      <c r="S12" s="56"/>
      <c r="T12" s="2"/>
      <c r="U12" s="2"/>
      <c r="V12" s="2"/>
      <c r="W12" s="5"/>
      <c r="X12" s="5"/>
      <c r="Y12" s="2"/>
      <c r="Z12" s="13"/>
      <c r="AA12" s="80" t="s">
        <v>19</v>
      </c>
      <c r="AB12" s="75"/>
      <c r="AC12" s="25" t="s">
        <v>16</v>
      </c>
      <c r="AD12" s="11">
        <v>42</v>
      </c>
      <c r="AE12" s="27" t="s">
        <v>20</v>
      </c>
      <c r="AF12" s="11">
        <v>7</v>
      </c>
      <c r="AG12" s="25" t="s">
        <v>16</v>
      </c>
      <c r="AH12" s="11">
        <v>6</v>
      </c>
      <c r="AI12" s="11"/>
      <c r="AJ12" s="74" t="s">
        <v>13</v>
      </c>
      <c r="AK12" s="75"/>
      <c r="AL12" s="25" t="s">
        <v>16</v>
      </c>
      <c r="AM12" s="11">
        <v>3</v>
      </c>
      <c r="AN12" s="27" t="s">
        <v>21</v>
      </c>
      <c r="AO12" s="11">
        <v>6</v>
      </c>
      <c r="AP12" s="25" t="s">
        <v>16</v>
      </c>
      <c r="AQ12" s="13">
        <f t="shared" ref="AQ12:AQ13" si="2">AM12*AO12</f>
        <v>18</v>
      </c>
      <c r="AR12" s="11"/>
      <c r="AS12" s="11"/>
    </row>
    <row r="13" spans="1:45" ht="23.25" customHeight="1" x14ac:dyDescent="0.25">
      <c r="A13" s="9"/>
      <c r="B13" s="57"/>
      <c r="C13" s="54"/>
      <c r="D13" s="54"/>
      <c r="E13" s="54"/>
      <c r="F13" s="62" t="s">
        <v>22</v>
      </c>
      <c r="G13" s="54"/>
      <c r="H13" s="54"/>
      <c r="I13" s="54"/>
      <c r="J13" s="54"/>
      <c r="K13" s="86" t="s">
        <v>14</v>
      </c>
      <c r="L13" s="75"/>
      <c r="M13" s="23" t="s">
        <v>16</v>
      </c>
      <c r="N13" s="60">
        <v>4</v>
      </c>
      <c r="O13" s="26" t="s">
        <v>21</v>
      </c>
      <c r="P13" s="60">
        <v>6</v>
      </c>
      <c r="Q13" s="23" t="s">
        <v>16</v>
      </c>
      <c r="R13" s="61">
        <f t="shared" si="1"/>
        <v>24</v>
      </c>
      <c r="S13" s="56"/>
      <c r="T13" s="2"/>
      <c r="U13" s="2"/>
      <c r="V13" s="2"/>
      <c r="W13" s="5"/>
      <c r="X13" s="5"/>
      <c r="Y13" s="2"/>
      <c r="Z13" s="13"/>
      <c r="AA13" s="15"/>
      <c r="AB13" s="11"/>
      <c r="AC13" s="11"/>
      <c r="AD13" s="11"/>
      <c r="AE13" s="16" t="s">
        <v>22</v>
      </c>
      <c r="AF13" s="11"/>
      <c r="AG13" s="11"/>
      <c r="AH13" s="11"/>
      <c r="AI13" s="11"/>
      <c r="AJ13" s="74" t="s">
        <v>14</v>
      </c>
      <c r="AK13" s="75"/>
      <c r="AL13" s="25" t="s">
        <v>16</v>
      </c>
      <c r="AM13" s="11">
        <v>4</v>
      </c>
      <c r="AN13" s="27" t="s">
        <v>21</v>
      </c>
      <c r="AO13" s="11">
        <v>6</v>
      </c>
      <c r="AP13" s="25" t="s">
        <v>16</v>
      </c>
      <c r="AQ13" s="13">
        <f t="shared" si="2"/>
        <v>24</v>
      </c>
      <c r="AR13" s="11"/>
      <c r="AS13" s="11"/>
    </row>
    <row r="14" spans="1:45" ht="12.75" customHeight="1" x14ac:dyDescent="0.3">
      <c r="A14" s="9"/>
      <c r="B14" s="63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5"/>
      <c r="S14" s="66"/>
      <c r="T14" s="2"/>
      <c r="U14" s="2"/>
      <c r="V14" s="2"/>
      <c r="W14" s="5"/>
      <c r="X14" s="5"/>
      <c r="Y14" s="2"/>
      <c r="Z14" s="13"/>
      <c r="AA14" s="15"/>
      <c r="AB14" s="15"/>
      <c r="AC14" s="28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</row>
    <row r="15" spans="1:45" ht="35.25" customHeight="1" x14ac:dyDescent="0.3">
      <c r="A15" s="9"/>
      <c r="B15" s="10"/>
      <c r="C15" s="10"/>
      <c r="D15" s="29"/>
      <c r="E15" s="2"/>
      <c r="F15" s="2"/>
      <c r="G15" s="2"/>
      <c r="H15" s="2"/>
      <c r="I15" s="2"/>
      <c r="J15" s="2"/>
      <c r="K15" s="2"/>
      <c r="L15" s="2"/>
      <c r="N15" s="18" t="s">
        <v>13</v>
      </c>
      <c r="P15" s="19" t="s">
        <v>14</v>
      </c>
      <c r="R15" s="30" t="s">
        <v>1</v>
      </c>
      <c r="S15" s="2"/>
      <c r="T15" s="2"/>
      <c r="V15" s="2"/>
      <c r="W15" s="5"/>
      <c r="X15" s="5"/>
      <c r="Y15" s="2"/>
      <c r="Z15" s="13"/>
      <c r="AA15" s="15"/>
      <c r="AB15" s="15"/>
      <c r="AC15" s="28"/>
      <c r="AD15" s="11"/>
      <c r="AE15" s="11"/>
      <c r="AF15" s="11"/>
      <c r="AG15" s="11"/>
      <c r="AH15" s="11"/>
      <c r="AI15" s="11"/>
      <c r="AJ15" s="11"/>
      <c r="AK15" s="11"/>
      <c r="AL15" s="20"/>
      <c r="AM15" s="21" t="s">
        <v>13</v>
      </c>
      <c r="AN15" s="20"/>
      <c r="AO15" s="21" t="s">
        <v>14</v>
      </c>
      <c r="AP15" s="20"/>
      <c r="AQ15" s="11"/>
      <c r="AR15" s="11"/>
      <c r="AS15" s="11"/>
    </row>
    <row r="16" spans="1:45" ht="23.25" customHeight="1" x14ac:dyDescent="0.25">
      <c r="A16" s="31" t="s">
        <v>23</v>
      </c>
      <c r="B16" s="82" t="s">
        <v>24</v>
      </c>
      <c r="C16" s="75"/>
      <c r="D16" s="75"/>
      <c r="E16" s="75"/>
      <c r="F16" s="75"/>
      <c r="G16" s="75"/>
      <c r="H16" s="2"/>
      <c r="I16" s="83" t="s">
        <v>15</v>
      </c>
      <c r="J16" s="75"/>
      <c r="K16" s="75"/>
      <c r="L16" s="75"/>
      <c r="M16" s="23" t="s">
        <v>16</v>
      </c>
      <c r="N16" s="24"/>
      <c r="O16" s="23" t="s">
        <v>17</v>
      </c>
      <c r="P16" s="24"/>
      <c r="Q16" s="23" t="s">
        <v>16</v>
      </c>
      <c r="R16" s="67"/>
      <c r="S16" s="2"/>
      <c r="T16" s="33" t="str">
        <f>IF(R16="","",IF(R16=AQ16,1,0))</f>
        <v/>
      </c>
      <c r="V16" s="2"/>
      <c r="W16" s="5"/>
      <c r="X16" s="5"/>
      <c r="Y16" s="2"/>
      <c r="Z16" s="34" t="s">
        <v>23</v>
      </c>
      <c r="AA16" s="79" t="s">
        <v>25</v>
      </c>
      <c r="AB16" s="75"/>
      <c r="AC16" s="75"/>
      <c r="AD16" s="75"/>
      <c r="AE16" s="75"/>
      <c r="AF16" s="75"/>
      <c r="AG16" s="11"/>
      <c r="AH16" s="80" t="s">
        <v>15</v>
      </c>
      <c r="AI16" s="75"/>
      <c r="AJ16" s="75"/>
      <c r="AK16" s="75"/>
      <c r="AL16" s="25" t="s">
        <v>16</v>
      </c>
      <c r="AM16" s="11">
        <v>1</v>
      </c>
      <c r="AN16" s="25" t="s">
        <v>17</v>
      </c>
      <c r="AO16" s="11">
        <v>5</v>
      </c>
      <c r="AP16" s="25" t="s">
        <v>16</v>
      </c>
      <c r="AQ16" s="11">
        <f>AM16+AO16</f>
        <v>6</v>
      </c>
      <c r="AR16" s="11"/>
      <c r="AS16" s="11"/>
    </row>
    <row r="17" spans="1:45" ht="6.75" customHeight="1" x14ac:dyDescent="0.25">
      <c r="A17" s="9"/>
      <c r="B17" s="75"/>
      <c r="C17" s="75"/>
      <c r="D17" s="75"/>
      <c r="E17" s="75"/>
      <c r="F17" s="75"/>
      <c r="G17" s="75"/>
      <c r="I17" s="54"/>
      <c r="J17" s="54"/>
      <c r="K17" s="54"/>
      <c r="L17" s="54"/>
      <c r="M17" s="54"/>
      <c r="N17" s="2"/>
      <c r="O17" s="54"/>
      <c r="P17" s="2"/>
      <c r="Q17" s="54"/>
      <c r="R17" s="68"/>
      <c r="S17" s="2"/>
      <c r="T17" s="2"/>
      <c r="V17" s="2"/>
      <c r="W17" s="5"/>
      <c r="X17" s="5"/>
      <c r="Y17" s="2"/>
      <c r="Z17" s="13"/>
      <c r="AA17" s="75"/>
      <c r="AB17" s="75"/>
      <c r="AC17" s="75"/>
      <c r="AD17" s="75"/>
      <c r="AE17" s="75"/>
      <c r="AF17" s="75"/>
      <c r="AG17" s="20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</row>
    <row r="18" spans="1:45" ht="23.25" customHeight="1" x14ac:dyDescent="0.25">
      <c r="A18" s="9"/>
      <c r="B18" s="32"/>
      <c r="C18" s="32"/>
      <c r="D18" s="36">
        <f>IF(R18=4,"Put "&amp;R18&amp;" in each box",)</f>
        <v>0</v>
      </c>
      <c r="E18" s="32"/>
      <c r="F18" s="32"/>
      <c r="I18" s="54"/>
      <c r="J18" s="54"/>
      <c r="K18" s="83" t="s">
        <v>19</v>
      </c>
      <c r="L18" s="75"/>
      <c r="M18" s="23" t="s">
        <v>16</v>
      </c>
      <c r="N18" s="24"/>
      <c r="O18" s="26" t="s">
        <v>20</v>
      </c>
      <c r="P18" s="24"/>
      <c r="Q18" s="23" t="s">
        <v>16</v>
      </c>
      <c r="R18" s="67"/>
      <c r="T18" s="33" t="str">
        <f>IF(R18="","",IF(R18=AQ18,1,0))</f>
        <v/>
      </c>
      <c r="V18" s="2"/>
      <c r="W18" s="5"/>
      <c r="X18" s="5"/>
      <c r="Y18" s="2"/>
      <c r="Z18" s="13"/>
      <c r="AA18" s="35"/>
      <c r="AB18" s="35"/>
      <c r="AC18" s="35"/>
      <c r="AD18" s="35"/>
      <c r="AE18" s="35"/>
      <c r="AF18" s="20"/>
      <c r="AG18" s="20"/>
      <c r="AH18" s="11"/>
      <c r="AI18" s="11"/>
      <c r="AJ18" s="80" t="s">
        <v>19</v>
      </c>
      <c r="AK18" s="75"/>
      <c r="AL18" s="25" t="s">
        <v>16</v>
      </c>
      <c r="AM18" s="11">
        <v>24</v>
      </c>
      <c r="AN18" s="27" t="s">
        <v>20</v>
      </c>
      <c r="AO18" s="11">
        <f>AQ16</f>
        <v>6</v>
      </c>
      <c r="AP18" s="25" t="s">
        <v>16</v>
      </c>
      <c r="AQ18" s="11">
        <f>AM18/AO18</f>
        <v>4</v>
      </c>
      <c r="AR18" s="16" t="str">
        <f>IF(AQ18=4,"Put "&amp;AQ18&amp;" in each box",)</f>
        <v>Put 4 in each box</v>
      </c>
      <c r="AS18" s="11"/>
    </row>
    <row r="19" spans="1:45" ht="7.5" customHeight="1" x14ac:dyDescent="0.25">
      <c r="A19" s="9"/>
      <c r="I19" s="54"/>
      <c r="J19" s="54"/>
      <c r="K19" s="54"/>
      <c r="L19" s="54"/>
      <c r="M19" s="54"/>
      <c r="N19" s="2"/>
      <c r="O19" s="54"/>
      <c r="P19" s="2"/>
      <c r="Q19" s="54"/>
      <c r="R19" s="68"/>
      <c r="S19" s="2"/>
      <c r="T19" s="2"/>
      <c r="V19" s="2"/>
      <c r="W19" s="5"/>
      <c r="X19" s="5"/>
      <c r="Y19" s="2"/>
      <c r="Z19" s="13"/>
      <c r="AA19" s="20"/>
      <c r="AB19" s="20"/>
      <c r="AC19" s="20"/>
      <c r="AD19" s="20"/>
      <c r="AE19" s="20"/>
      <c r="AF19" s="20"/>
      <c r="AG19" s="20"/>
      <c r="AH19" s="11"/>
      <c r="AI19" s="11"/>
      <c r="AJ19" s="15"/>
      <c r="AK19" s="11"/>
      <c r="AL19" s="11"/>
      <c r="AM19" s="11"/>
      <c r="AN19" s="20"/>
      <c r="AO19" s="11"/>
      <c r="AP19" s="11"/>
      <c r="AQ19" s="11"/>
      <c r="AR19" s="11"/>
      <c r="AS19" s="11"/>
    </row>
    <row r="20" spans="1:45" ht="23.25" customHeight="1" x14ac:dyDescent="0.25">
      <c r="A20" s="9"/>
      <c r="B20" s="84" t="s">
        <v>13</v>
      </c>
      <c r="C20" s="75"/>
      <c r="D20" s="17">
        <f>$R18</f>
        <v>0</v>
      </c>
      <c r="E20" s="2"/>
      <c r="F20" s="2"/>
      <c r="G20" s="2"/>
      <c r="H20" s="2"/>
      <c r="I20" s="54"/>
      <c r="J20" s="54"/>
      <c r="K20" s="84" t="s">
        <v>13</v>
      </c>
      <c r="L20" s="75"/>
      <c r="M20" s="23" t="s">
        <v>16</v>
      </c>
      <c r="N20" s="24"/>
      <c r="O20" s="26" t="s">
        <v>21</v>
      </c>
      <c r="P20" s="24"/>
      <c r="Q20" s="23" t="s">
        <v>16</v>
      </c>
      <c r="R20" s="67"/>
      <c r="S20" s="2"/>
      <c r="T20" s="33" t="str">
        <f t="shared" ref="T20:T21" si="3">IF(R20="","",IF(R20=AQ20,1,0))</f>
        <v/>
      </c>
      <c r="V20" s="2"/>
      <c r="W20" s="5"/>
      <c r="X20" s="5"/>
      <c r="Y20" s="2"/>
      <c r="Z20" s="13"/>
      <c r="AA20" s="74" t="s">
        <v>13</v>
      </c>
      <c r="AB20" s="75"/>
      <c r="AC20" s="11">
        <f>$R18</f>
        <v>0</v>
      </c>
      <c r="AD20" s="11"/>
      <c r="AE20" s="11"/>
      <c r="AF20" s="11"/>
      <c r="AG20" s="11"/>
      <c r="AH20" s="11"/>
      <c r="AI20" s="11"/>
      <c r="AJ20" s="74" t="s">
        <v>13</v>
      </c>
      <c r="AK20" s="75"/>
      <c r="AL20" s="25" t="s">
        <v>16</v>
      </c>
      <c r="AM20" s="11">
        <f>AM16</f>
        <v>1</v>
      </c>
      <c r="AN20" s="27" t="s">
        <v>21</v>
      </c>
      <c r="AO20" s="11">
        <f>AQ18</f>
        <v>4</v>
      </c>
      <c r="AP20" s="25" t="s">
        <v>16</v>
      </c>
      <c r="AQ20" s="13">
        <f t="shared" ref="AQ20:AQ21" si="4">AM20*AO20</f>
        <v>4</v>
      </c>
      <c r="AR20" s="11"/>
      <c r="AS20" s="11"/>
    </row>
    <row r="21" spans="1:45" ht="23.25" customHeight="1" x14ac:dyDescent="0.25">
      <c r="A21" s="9"/>
      <c r="B21" s="86" t="s">
        <v>14</v>
      </c>
      <c r="C21" s="75"/>
      <c r="D21" s="22">
        <f>$R18</f>
        <v>0</v>
      </c>
      <c r="E21" s="22">
        <f t="shared" ref="E21:H21" si="5">$R$18</f>
        <v>0</v>
      </c>
      <c r="F21" s="22">
        <f t="shared" si="5"/>
        <v>0</v>
      </c>
      <c r="G21" s="22">
        <f t="shared" si="5"/>
        <v>0</v>
      </c>
      <c r="H21" s="22">
        <f t="shared" si="5"/>
        <v>0</v>
      </c>
      <c r="I21" s="54"/>
      <c r="J21" s="54"/>
      <c r="K21" s="86" t="s">
        <v>14</v>
      </c>
      <c r="L21" s="75"/>
      <c r="M21" s="23" t="s">
        <v>16</v>
      </c>
      <c r="N21" s="24"/>
      <c r="O21" s="26" t="s">
        <v>21</v>
      </c>
      <c r="P21" s="24"/>
      <c r="Q21" s="23" t="s">
        <v>16</v>
      </c>
      <c r="R21" s="67"/>
      <c r="S21" s="2"/>
      <c r="T21" s="33" t="str">
        <f t="shared" si="3"/>
        <v/>
      </c>
      <c r="U21" s="37">
        <f>SUM(T16:T21)</f>
        <v>0</v>
      </c>
      <c r="V21" s="2"/>
      <c r="W21" s="5"/>
      <c r="X21" s="5"/>
      <c r="Y21" s="2"/>
      <c r="Z21" s="13"/>
      <c r="AA21" s="74" t="s">
        <v>14</v>
      </c>
      <c r="AB21" s="75"/>
      <c r="AC21" s="11">
        <f>$R18</f>
        <v>0</v>
      </c>
      <c r="AD21" s="11">
        <f t="shared" ref="AD21:AG21" si="6">$R$18</f>
        <v>0</v>
      </c>
      <c r="AE21" s="11">
        <f t="shared" si="6"/>
        <v>0</v>
      </c>
      <c r="AF21" s="11">
        <f t="shared" si="6"/>
        <v>0</v>
      </c>
      <c r="AG21" s="11">
        <f t="shared" si="6"/>
        <v>0</v>
      </c>
      <c r="AH21" s="11"/>
      <c r="AI21" s="11"/>
      <c r="AJ21" s="74" t="s">
        <v>14</v>
      </c>
      <c r="AK21" s="75"/>
      <c r="AL21" s="25" t="s">
        <v>16</v>
      </c>
      <c r="AM21" s="11">
        <f>AO16</f>
        <v>5</v>
      </c>
      <c r="AN21" s="27" t="s">
        <v>21</v>
      </c>
      <c r="AO21" s="11">
        <f>AQ18</f>
        <v>4</v>
      </c>
      <c r="AP21" s="25" t="s">
        <v>16</v>
      </c>
      <c r="AQ21" s="13">
        <f t="shared" si="4"/>
        <v>20</v>
      </c>
      <c r="AR21" s="11"/>
      <c r="AS21" s="11"/>
    </row>
    <row r="22" spans="1:45" ht="32.25" customHeight="1" x14ac:dyDescent="0.3">
      <c r="A22" s="9"/>
      <c r="B22" s="10"/>
      <c r="C22" s="10"/>
      <c r="D22" s="29"/>
      <c r="E22" s="2"/>
      <c r="F22" s="2"/>
      <c r="G22" s="2"/>
      <c r="H22" s="2"/>
      <c r="I22" s="2"/>
      <c r="J22" s="2"/>
      <c r="K22" s="2"/>
      <c r="L22" s="2"/>
      <c r="N22" s="18" t="s">
        <v>13</v>
      </c>
      <c r="P22" s="19" t="s">
        <v>14</v>
      </c>
      <c r="R22" s="30" t="s">
        <v>1</v>
      </c>
      <c r="S22" s="2"/>
      <c r="T22" s="2"/>
      <c r="U22" s="2"/>
      <c r="V22" s="2"/>
      <c r="W22" s="5"/>
      <c r="X22" s="5"/>
      <c r="Y22" s="2"/>
      <c r="Z22" s="13"/>
      <c r="AA22" s="15"/>
      <c r="AB22" s="15"/>
      <c r="AC22" s="28"/>
      <c r="AD22" s="11"/>
      <c r="AE22" s="11"/>
      <c r="AF22" s="11"/>
      <c r="AG22" s="11"/>
      <c r="AH22" s="11"/>
      <c r="AI22" s="11"/>
      <c r="AJ22" s="11"/>
      <c r="AK22" s="11"/>
      <c r="AL22" s="20"/>
      <c r="AM22" s="21" t="s">
        <v>13</v>
      </c>
      <c r="AN22" s="20"/>
      <c r="AO22" s="21" t="s">
        <v>14</v>
      </c>
      <c r="AP22" s="20"/>
      <c r="AQ22" s="11"/>
      <c r="AR22" s="11"/>
      <c r="AS22" s="11"/>
    </row>
    <row r="23" spans="1:45" ht="23.25" customHeight="1" x14ac:dyDescent="0.25">
      <c r="A23" s="31" t="s">
        <v>26</v>
      </c>
      <c r="B23" s="82" t="s">
        <v>27</v>
      </c>
      <c r="C23" s="75"/>
      <c r="D23" s="75"/>
      <c r="E23" s="75"/>
      <c r="F23" s="75"/>
      <c r="G23" s="75"/>
      <c r="H23" s="2"/>
      <c r="I23" s="83" t="s">
        <v>15</v>
      </c>
      <c r="J23" s="100"/>
      <c r="K23" s="100"/>
      <c r="L23" s="100"/>
      <c r="M23" s="23" t="s">
        <v>16</v>
      </c>
      <c r="N23" s="24"/>
      <c r="O23" s="23" t="s">
        <v>17</v>
      </c>
      <c r="P23" s="24"/>
      <c r="Q23" s="23" t="s">
        <v>16</v>
      </c>
      <c r="R23" s="67"/>
      <c r="S23" s="2"/>
      <c r="T23" s="33" t="str">
        <f>IF(R23="","",IF(R23=AQ23,1,0))</f>
        <v/>
      </c>
      <c r="V23" s="2"/>
      <c r="W23" s="5"/>
      <c r="X23" s="5"/>
      <c r="Y23" s="2"/>
      <c r="Z23" s="34" t="s">
        <v>26</v>
      </c>
      <c r="AA23" s="79" t="s">
        <v>28</v>
      </c>
      <c r="AB23" s="75"/>
      <c r="AC23" s="75"/>
      <c r="AD23" s="75"/>
      <c r="AE23" s="75"/>
      <c r="AF23" s="75"/>
      <c r="AG23" s="11"/>
      <c r="AH23" s="80" t="s">
        <v>15</v>
      </c>
      <c r="AI23" s="75"/>
      <c r="AJ23" s="75"/>
      <c r="AK23" s="75"/>
      <c r="AL23" s="25" t="s">
        <v>16</v>
      </c>
      <c r="AM23" s="11">
        <v>2</v>
      </c>
      <c r="AN23" s="25" t="s">
        <v>17</v>
      </c>
      <c r="AO23" s="11">
        <v>7</v>
      </c>
      <c r="AP23" s="25" t="s">
        <v>16</v>
      </c>
      <c r="AQ23" s="11">
        <f>AM23+AO23</f>
        <v>9</v>
      </c>
      <c r="AR23" s="11"/>
      <c r="AS23" s="11"/>
    </row>
    <row r="24" spans="1:45" ht="6" customHeight="1" x14ac:dyDescent="0.25">
      <c r="A24" s="9"/>
      <c r="B24" s="75"/>
      <c r="C24" s="75"/>
      <c r="D24" s="75"/>
      <c r="E24" s="75"/>
      <c r="F24" s="75"/>
      <c r="G24" s="75"/>
      <c r="I24" s="54"/>
      <c r="J24" s="54"/>
      <c r="K24" s="54"/>
      <c r="L24" s="54"/>
      <c r="M24" s="54"/>
      <c r="N24" s="2"/>
      <c r="O24" s="54"/>
      <c r="P24" s="2"/>
      <c r="Q24" s="54"/>
      <c r="R24" s="68"/>
      <c r="S24" s="2"/>
      <c r="T24" s="2"/>
      <c r="V24" s="2"/>
      <c r="W24" s="5"/>
      <c r="X24" s="5"/>
      <c r="Y24" s="2"/>
      <c r="Z24" s="13"/>
      <c r="AA24" s="75"/>
      <c r="AB24" s="75"/>
      <c r="AC24" s="75"/>
      <c r="AD24" s="75"/>
      <c r="AE24" s="75"/>
      <c r="AF24" s="75"/>
      <c r="AG24" s="20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</row>
    <row r="25" spans="1:45" ht="23.25" customHeight="1" x14ac:dyDescent="0.25">
      <c r="A25" s="9"/>
      <c r="B25" s="32"/>
      <c r="C25" s="32"/>
      <c r="D25" s="36">
        <f>IF(R25=3,"Put "&amp;R25&amp;" in each box",)</f>
        <v>0</v>
      </c>
      <c r="E25" s="32"/>
      <c r="F25" s="32"/>
      <c r="I25" s="54"/>
      <c r="J25" s="54"/>
      <c r="K25" s="83" t="s">
        <v>19</v>
      </c>
      <c r="L25" s="100"/>
      <c r="M25" s="23" t="s">
        <v>16</v>
      </c>
      <c r="N25" s="24"/>
      <c r="O25" s="26" t="s">
        <v>20</v>
      </c>
      <c r="P25" s="24"/>
      <c r="Q25" s="23" t="s">
        <v>16</v>
      </c>
      <c r="R25" s="67"/>
      <c r="T25" s="33" t="str">
        <f>IF(R25="","",IF(R25=AQ25,1,0))</f>
        <v/>
      </c>
      <c r="V25" s="2"/>
      <c r="W25" s="5"/>
      <c r="X25" s="5"/>
      <c r="Y25" s="2"/>
      <c r="Z25" s="13"/>
      <c r="AA25" s="35"/>
      <c r="AB25" s="35"/>
      <c r="AC25" s="35"/>
      <c r="AD25" s="35"/>
      <c r="AE25" s="35"/>
      <c r="AF25" s="20"/>
      <c r="AG25" s="20"/>
      <c r="AH25" s="11"/>
      <c r="AI25" s="11"/>
      <c r="AJ25" s="80" t="s">
        <v>19</v>
      </c>
      <c r="AK25" s="75"/>
      <c r="AL25" s="25" t="s">
        <v>16</v>
      </c>
      <c r="AM25" s="11">
        <v>27</v>
      </c>
      <c r="AN25" s="27" t="s">
        <v>20</v>
      </c>
      <c r="AO25" s="11">
        <f>AQ23</f>
        <v>9</v>
      </c>
      <c r="AP25" s="25" t="s">
        <v>16</v>
      </c>
      <c r="AQ25" s="11">
        <f>AM25/AO25</f>
        <v>3</v>
      </c>
      <c r="AR25" s="16" t="str">
        <f>IF(AQ25=3,"Put "&amp;AQ25&amp;" in each box",)</f>
        <v>Put 3 in each box</v>
      </c>
      <c r="AS25" s="11"/>
    </row>
    <row r="26" spans="1:45" ht="6" customHeight="1" x14ac:dyDescent="0.25">
      <c r="A26" s="9"/>
      <c r="I26" s="54"/>
      <c r="J26" s="54"/>
      <c r="K26" s="54"/>
      <c r="L26" s="54"/>
      <c r="M26" s="54"/>
      <c r="N26" s="2"/>
      <c r="O26" s="54"/>
      <c r="P26" s="2"/>
      <c r="Q26" s="54"/>
      <c r="R26" s="68"/>
      <c r="S26" s="2"/>
      <c r="T26" s="2"/>
      <c r="V26" s="2"/>
      <c r="W26" s="5"/>
      <c r="X26" s="5"/>
      <c r="Y26" s="2"/>
      <c r="Z26" s="13"/>
      <c r="AA26" s="20"/>
      <c r="AB26" s="20"/>
      <c r="AC26" s="20"/>
      <c r="AD26" s="20"/>
      <c r="AE26" s="20"/>
      <c r="AF26" s="20"/>
      <c r="AG26" s="20"/>
      <c r="AH26" s="11"/>
      <c r="AI26" s="11"/>
      <c r="AJ26" s="15"/>
      <c r="AK26" s="11"/>
      <c r="AL26" s="11"/>
      <c r="AM26" s="11"/>
      <c r="AN26" s="20"/>
      <c r="AO26" s="11"/>
      <c r="AP26" s="11"/>
      <c r="AQ26" s="11"/>
      <c r="AR26" s="11"/>
      <c r="AS26" s="11"/>
    </row>
    <row r="27" spans="1:45" ht="23.25" customHeight="1" x14ac:dyDescent="0.25">
      <c r="A27" s="9"/>
      <c r="B27" s="84" t="s">
        <v>13</v>
      </c>
      <c r="C27" s="75"/>
      <c r="D27" s="17"/>
      <c r="E27" s="17"/>
      <c r="F27" s="2"/>
      <c r="G27" s="2"/>
      <c r="H27" s="2"/>
      <c r="I27" s="54"/>
      <c r="J27" s="54"/>
      <c r="K27" s="84" t="s">
        <v>13</v>
      </c>
      <c r="L27" s="100"/>
      <c r="M27" s="23" t="s">
        <v>16</v>
      </c>
      <c r="N27" s="24"/>
      <c r="O27" s="26" t="s">
        <v>21</v>
      </c>
      <c r="P27" s="24"/>
      <c r="Q27" s="23" t="s">
        <v>16</v>
      </c>
      <c r="R27" s="67"/>
      <c r="S27" s="2"/>
      <c r="T27" s="33" t="str">
        <f t="shared" ref="T27:T28" si="7">IF(R27="","",IF(R27=AQ27,1,0))</f>
        <v/>
      </c>
      <c r="V27" s="2"/>
      <c r="W27" s="5"/>
      <c r="X27" s="5"/>
      <c r="Y27" s="2"/>
      <c r="Z27" s="13"/>
      <c r="AA27" s="74" t="s">
        <v>13</v>
      </c>
      <c r="AB27" s="75"/>
      <c r="AC27" s="11">
        <f t="shared" ref="AC27:AD27" si="8">$R25</f>
        <v>0</v>
      </c>
      <c r="AD27" s="11">
        <f t="shared" si="8"/>
        <v>0</v>
      </c>
      <c r="AE27" s="11"/>
      <c r="AF27" s="11"/>
      <c r="AG27" s="11"/>
      <c r="AH27" s="11"/>
      <c r="AI27" s="11"/>
      <c r="AJ27" s="74" t="s">
        <v>13</v>
      </c>
      <c r="AK27" s="75"/>
      <c r="AL27" s="25" t="s">
        <v>16</v>
      </c>
      <c r="AM27" s="11">
        <f>AM23</f>
        <v>2</v>
      </c>
      <c r="AN27" s="27" t="s">
        <v>21</v>
      </c>
      <c r="AO27" s="11">
        <f>AQ25</f>
        <v>3</v>
      </c>
      <c r="AP27" s="25" t="s">
        <v>16</v>
      </c>
      <c r="AQ27" s="13">
        <f t="shared" ref="AQ27:AQ28" si="9">AM27*AO27</f>
        <v>6</v>
      </c>
      <c r="AR27" s="11"/>
      <c r="AS27" s="11"/>
    </row>
    <row r="28" spans="1:45" ht="23.25" customHeight="1" x14ac:dyDescent="0.25">
      <c r="A28" s="9"/>
      <c r="B28" s="86" t="s">
        <v>14</v>
      </c>
      <c r="C28" s="75"/>
      <c r="D28" s="22"/>
      <c r="E28" s="22"/>
      <c r="F28" s="22"/>
      <c r="G28" s="22"/>
      <c r="H28" s="22"/>
      <c r="I28" s="22"/>
      <c r="J28" s="22"/>
      <c r="K28" s="86" t="s">
        <v>14</v>
      </c>
      <c r="L28" s="100"/>
      <c r="M28" s="23" t="s">
        <v>16</v>
      </c>
      <c r="N28" s="24"/>
      <c r="O28" s="26" t="s">
        <v>21</v>
      </c>
      <c r="P28" s="24"/>
      <c r="Q28" s="23" t="s">
        <v>16</v>
      </c>
      <c r="R28" s="67"/>
      <c r="S28" s="2"/>
      <c r="T28" s="33" t="str">
        <f t="shared" si="7"/>
        <v/>
      </c>
      <c r="U28" s="37">
        <f>SUM(T23:T28)</f>
        <v>0</v>
      </c>
      <c r="V28" s="2"/>
      <c r="W28" s="5"/>
      <c r="X28" s="5"/>
      <c r="Y28" s="2"/>
      <c r="Z28" s="13"/>
      <c r="AA28" s="74" t="s">
        <v>14</v>
      </c>
      <c r="AB28" s="75"/>
      <c r="AC28" s="11">
        <f t="shared" ref="AC28:AI28" si="10">$R25</f>
        <v>0</v>
      </c>
      <c r="AD28" s="11">
        <f t="shared" si="10"/>
        <v>0</v>
      </c>
      <c r="AE28" s="11">
        <f t="shared" si="10"/>
        <v>0</v>
      </c>
      <c r="AF28" s="11">
        <f t="shared" si="10"/>
        <v>0</v>
      </c>
      <c r="AG28" s="11">
        <f t="shared" si="10"/>
        <v>0</v>
      </c>
      <c r="AH28" s="11">
        <f t="shared" si="10"/>
        <v>0</v>
      </c>
      <c r="AI28" s="11">
        <f t="shared" si="10"/>
        <v>0</v>
      </c>
      <c r="AJ28" s="74" t="s">
        <v>14</v>
      </c>
      <c r="AK28" s="75"/>
      <c r="AL28" s="25" t="s">
        <v>16</v>
      </c>
      <c r="AM28" s="11">
        <f>AO23</f>
        <v>7</v>
      </c>
      <c r="AN28" s="27" t="s">
        <v>21</v>
      </c>
      <c r="AO28" s="11">
        <f>AQ25</f>
        <v>3</v>
      </c>
      <c r="AP28" s="25" t="s">
        <v>16</v>
      </c>
      <c r="AQ28" s="13">
        <f t="shared" si="9"/>
        <v>21</v>
      </c>
      <c r="AR28" s="11"/>
      <c r="AS28" s="11"/>
    </row>
    <row r="29" spans="1:45" ht="35.25" customHeight="1" x14ac:dyDescent="0.3">
      <c r="A29" s="9"/>
      <c r="B29" s="10"/>
      <c r="C29" s="10"/>
      <c r="D29" s="29"/>
      <c r="E29" s="2"/>
      <c r="F29" s="2"/>
      <c r="G29" s="2"/>
      <c r="H29" s="2"/>
      <c r="I29" s="2"/>
      <c r="J29" s="2"/>
      <c r="K29" s="2"/>
      <c r="L29" s="2"/>
      <c r="N29" s="18" t="s">
        <v>13</v>
      </c>
      <c r="P29" s="19" t="s">
        <v>14</v>
      </c>
      <c r="R29" s="30" t="s">
        <v>1</v>
      </c>
      <c r="S29" s="2"/>
      <c r="T29" s="2"/>
      <c r="U29" s="2"/>
      <c r="V29" s="2"/>
      <c r="W29" s="5"/>
      <c r="X29" s="5"/>
      <c r="Y29" s="2"/>
      <c r="Z29" s="13"/>
      <c r="AA29" s="15"/>
      <c r="AB29" s="15"/>
      <c r="AC29" s="28"/>
      <c r="AD29" s="11"/>
      <c r="AE29" s="11"/>
      <c r="AF29" s="11"/>
      <c r="AG29" s="11"/>
      <c r="AH29" s="11"/>
      <c r="AI29" s="11"/>
      <c r="AJ29" s="11"/>
      <c r="AK29" s="11"/>
      <c r="AL29" s="20"/>
      <c r="AM29" s="21" t="s">
        <v>13</v>
      </c>
      <c r="AN29" s="20"/>
      <c r="AO29" s="21" t="s">
        <v>14</v>
      </c>
      <c r="AP29" s="20"/>
      <c r="AQ29" s="11"/>
      <c r="AR29" s="11"/>
      <c r="AS29" s="11"/>
    </row>
    <row r="30" spans="1:45" ht="23.25" customHeight="1" x14ac:dyDescent="0.25">
      <c r="A30" s="31" t="s">
        <v>29</v>
      </c>
      <c r="B30" s="82" t="s">
        <v>30</v>
      </c>
      <c r="C30" s="75"/>
      <c r="D30" s="75"/>
      <c r="E30" s="75"/>
      <c r="F30" s="75"/>
      <c r="G30" s="75"/>
      <c r="H30" s="2"/>
      <c r="I30" s="83" t="s">
        <v>15</v>
      </c>
      <c r="J30" s="83"/>
      <c r="K30" s="83"/>
      <c r="L30" s="83"/>
      <c r="M30" s="23" t="s">
        <v>16</v>
      </c>
      <c r="N30" s="24"/>
      <c r="O30" s="23" t="s">
        <v>17</v>
      </c>
      <c r="P30" s="24"/>
      <c r="Q30" s="23" t="s">
        <v>16</v>
      </c>
      <c r="R30" s="67"/>
      <c r="S30" s="2"/>
      <c r="T30" s="33" t="str">
        <f>IF(R30="","",IF(R30=AQ30,1,0))</f>
        <v/>
      </c>
      <c r="V30" s="2"/>
      <c r="W30" s="5"/>
      <c r="X30" s="5"/>
      <c r="Y30" s="2"/>
      <c r="Z30" s="34" t="s">
        <v>29</v>
      </c>
      <c r="AA30" s="79" t="s">
        <v>31</v>
      </c>
      <c r="AB30" s="75"/>
      <c r="AC30" s="75"/>
      <c r="AD30" s="75"/>
      <c r="AE30" s="75"/>
      <c r="AF30" s="75"/>
      <c r="AG30" s="11"/>
      <c r="AH30" s="80" t="s">
        <v>15</v>
      </c>
      <c r="AI30" s="75"/>
      <c r="AJ30" s="75"/>
      <c r="AK30" s="75"/>
      <c r="AL30" s="25" t="s">
        <v>16</v>
      </c>
      <c r="AM30" s="11">
        <v>6</v>
      </c>
      <c r="AN30" s="25" t="s">
        <v>17</v>
      </c>
      <c r="AO30" s="11">
        <v>5</v>
      </c>
      <c r="AP30" s="25" t="s">
        <v>16</v>
      </c>
      <c r="AQ30" s="11">
        <f>AM30+AO30</f>
        <v>11</v>
      </c>
      <c r="AR30" s="11"/>
      <c r="AS30" s="11"/>
    </row>
    <row r="31" spans="1:45" ht="8.25" customHeight="1" x14ac:dyDescent="0.25">
      <c r="A31" s="9"/>
      <c r="B31" s="75"/>
      <c r="C31" s="75"/>
      <c r="D31" s="75"/>
      <c r="E31" s="75"/>
      <c r="F31" s="75"/>
      <c r="G31" s="75"/>
      <c r="I31" s="54"/>
      <c r="J31" s="54"/>
      <c r="K31" s="54"/>
      <c r="L31" s="54"/>
      <c r="M31" s="54"/>
      <c r="N31" s="2"/>
      <c r="O31" s="54"/>
      <c r="P31" s="2"/>
      <c r="Q31" s="54"/>
      <c r="R31" s="68"/>
      <c r="S31" s="2"/>
      <c r="T31" s="2"/>
      <c r="V31" s="2"/>
      <c r="W31" s="5"/>
      <c r="X31" s="5"/>
      <c r="Y31" s="2"/>
      <c r="Z31" s="13"/>
      <c r="AA31" s="75"/>
      <c r="AB31" s="75"/>
      <c r="AC31" s="75"/>
      <c r="AD31" s="75"/>
      <c r="AE31" s="75"/>
      <c r="AF31" s="75"/>
      <c r="AG31" s="20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</row>
    <row r="32" spans="1:45" ht="23.25" customHeight="1" x14ac:dyDescent="0.25">
      <c r="A32" s="9"/>
      <c r="B32" s="32"/>
      <c r="C32" s="32"/>
      <c r="D32" s="36">
        <f>IF(R32=2,"Put "&amp;R32&amp;" in each box",)</f>
        <v>0</v>
      </c>
      <c r="E32" s="32"/>
      <c r="F32" s="32"/>
      <c r="I32" s="54"/>
      <c r="J32" s="54"/>
      <c r="K32" s="83" t="s">
        <v>19</v>
      </c>
      <c r="L32" s="83"/>
      <c r="M32" s="23" t="s">
        <v>16</v>
      </c>
      <c r="N32" s="24"/>
      <c r="O32" s="26" t="s">
        <v>20</v>
      </c>
      <c r="P32" s="24"/>
      <c r="Q32" s="23" t="s">
        <v>16</v>
      </c>
      <c r="R32" s="67"/>
      <c r="T32" s="33" t="str">
        <f>IF(R32="","",IF(R32=AQ32,1,0))</f>
        <v/>
      </c>
      <c r="V32" s="2"/>
      <c r="W32" s="5"/>
      <c r="X32" s="5"/>
      <c r="Y32" s="2"/>
      <c r="Z32" s="13"/>
      <c r="AA32" s="35"/>
      <c r="AB32" s="35"/>
      <c r="AC32" s="35"/>
      <c r="AD32" s="35"/>
      <c r="AE32" s="35"/>
      <c r="AF32" s="20"/>
      <c r="AG32" s="20"/>
      <c r="AH32" s="11"/>
      <c r="AI32" s="11"/>
      <c r="AJ32" s="80" t="s">
        <v>19</v>
      </c>
      <c r="AK32" s="75"/>
      <c r="AL32" s="25" t="s">
        <v>16</v>
      </c>
      <c r="AM32" s="11">
        <v>22</v>
      </c>
      <c r="AN32" s="27" t="s">
        <v>20</v>
      </c>
      <c r="AO32" s="11">
        <f>AQ30</f>
        <v>11</v>
      </c>
      <c r="AP32" s="25" t="s">
        <v>16</v>
      </c>
      <c r="AQ32" s="11">
        <f>AM32/AO32</f>
        <v>2</v>
      </c>
      <c r="AR32" s="16">
        <f>IF(AQ32=4,"Put "&amp;AQ32&amp;" in each box",)</f>
        <v>0</v>
      </c>
      <c r="AS32" s="11"/>
    </row>
    <row r="33" spans="1:45" ht="7.5" customHeight="1" x14ac:dyDescent="0.25">
      <c r="A33" s="9"/>
      <c r="I33" s="54"/>
      <c r="J33" s="54"/>
      <c r="K33" s="54"/>
      <c r="L33" s="54"/>
      <c r="M33" s="54"/>
      <c r="N33" s="2"/>
      <c r="O33" s="54"/>
      <c r="P33" s="2"/>
      <c r="Q33" s="54"/>
      <c r="R33" s="68"/>
      <c r="S33" s="2"/>
      <c r="T33" s="2"/>
      <c r="V33" s="2"/>
      <c r="W33" s="5"/>
      <c r="X33" s="5"/>
      <c r="Y33" s="2"/>
      <c r="Z33" s="13"/>
      <c r="AA33" s="20"/>
      <c r="AB33" s="20"/>
      <c r="AC33" s="20"/>
      <c r="AD33" s="20"/>
      <c r="AE33" s="20"/>
      <c r="AF33" s="20"/>
      <c r="AG33" s="20"/>
      <c r="AH33" s="11"/>
      <c r="AI33" s="11"/>
      <c r="AJ33" s="15"/>
      <c r="AK33" s="11"/>
      <c r="AL33" s="11"/>
      <c r="AM33" s="11"/>
      <c r="AN33" s="20"/>
      <c r="AO33" s="11"/>
      <c r="AP33" s="11"/>
      <c r="AQ33" s="11"/>
      <c r="AR33" s="11"/>
      <c r="AS33" s="11"/>
    </row>
    <row r="34" spans="1:45" ht="23.25" customHeight="1" x14ac:dyDescent="0.25">
      <c r="A34" s="9"/>
      <c r="B34" s="84" t="s">
        <v>13</v>
      </c>
      <c r="C34" s="75"/>
      <c r="D34" s="17"/>
      <c r="E34" s="17"/>
      <c r="F34" s="17"/>
      <c r="G34" s="17"/>
      <c r="H34" s="17"/>
      <c r="I34" s="17"/>
      <c r="J34" s="54"/>
      <c r="K34" s="84" t="s">
        <v>13</v>
      </c>
      <c r="L34" s="84"/>
      <c r="M34" s="23" t="s">
        <v>16</v>
      </c>
      <c r="N34" s="24"/>
      <c r="O34" s="26" t="s">
        <v>21</v>
      </c>
      <c r="P34" s="24"/>
      <c r="Q34" s="23" t="s">
        <v>16</v>
      </c>
      <c r="R34" s="67"/>
      <c r="S34" s="2"/>
      <c r="T34" s="33" t="str">
        <f t="shared" ref="T34:T35" si="11">IF(R34="","",IF(R34=AQ34,1,0))</f>
        <v/>
      </c>
      <c r="V34" s="2"/>
      <c r="W34" s="5"/>
      <c r="X34" s="5"/>
      <c r="Y34" s="2"/>
      <c r="Z34" s="13"/>
      <c r="AA34" s="74" t="s">
        <v>13</v>
      </c>
      <c r="AB34" s="75"/>
      <c r="AC34" s="11">
        <f t="shared" ref="AC34:AH34" si="12">$R32</f>
        <v>0</v>
      </c>
      <c r="AD34" s="11">
        <f t="shared" si="12"/>
        <v>0</v>
      </c>
      <c r="AE34" s="11">
        <f t="shared" si="12"/>
        <v>0</v>
      </c>
      <c r="AF34" s="11">
        <f t="shared" si="12"/>
        <v>0</v>
      </c>
      <c r="AG34" s="11">
        <f t="shared" si="12"/>
        <v>0</v>
      </c>
      <c r="AH34" s="11">
        <f t="shared" si="12"/>
        <v>0</v>
      </c>
      <c r="AI34" s="11"/>
      <c r="AJ34" s="74" t="s">
        <v>13</v>
      </c>
      <c r="AK34" s="75"/>
      <c r="AL34" s="25" t="s">
        <v>16</v>
      </c>
      <c r="AM34" s="11">
        <f>AM30</f>
        <v>6</v>
      </c>
      <c r="AN34" s="27" t="s">
        <v>21</v>
      </c>
      <c r="AO34" s="11">
        <f>AQ32</f>
        <v>2</v>
      </c>
      <c r="AP34" s="25" t="s">
        <v>16</v>
      </c>
      <c r="AQ34" s="13">
        <f t="shared" ref="AQ34:AQ35" si="13">AM34*AO34</f>
        <v>12</v>
      </c>
      <c r="AR34" s="11"/>
      <c r="AS34" s="11"/>
    </row>
    <row r="35" spans="1:45" ht="23.25" customHeight="1" x14ac:dyDescent="0.25">
      <c r="A35" s="9"/>
      <c r="B35" s="86" t="s">
        <v>14</v>
      </c>
      <c r="C35" s="75"/>
      <c r="D35" s="22"/>
      <c r="E35" s="22"/>
      <c r="F35" s="22"/>
      <c r="G35" s="22"/>
      <c r="H35" s="22"/>
      <c r="I35" s="54"/>
      <c r="J35" s="54"/>
      <c r="K35" s="86" t="s">
        <v>14</v>
      </c>
      <c r="L35" s="86"/>
      <c r="M35" s="23" t="s">
        <v>16</v>
      </c>
      <c r="N35" s="24"/>
      <c r="O35" s="26" t="s">
        <v>21</v>
      </c>
      <c r="P35" s="24"/>
      <c r="Q35" s="23" t="s">
        <v>16</v>
      </c>
      <c r="R35" s="67"/>
      <c r="S35" s="2"/>
      <c r="T35" s="33" t="str">
        <f t="shared" si="11"/>
        <v/>
      </c>
      <c r="U35" s="37">
        <f>SUM(T30:T35)</f>
        <v>0</v>
      </c>
      <c r="V35" s="2"/>
      <c r="W35" s="5"/>
      <c r="X35" s="5"/>
      <c r="Y35" s="2"/>
      <c r="Z35" s="13"/>
      <c r="AA35" s="74" t="s">
        <v>14</v>
      </c>
      <c r="AB35" s="75"/>
      <c r="AC35" s="11">
        <f t="shared" ref="AC35:AG35" si="14">$R32</f>
        <v>0</v>
      </c>
      <c r="AD35" s="11">
        <f t="shared" si="14"/>
        <v>0</v>
      </c>
      <c r="AE35" s="11">
        <f t="shared" si="14"/>
        <v>0</v>
      </c>
      <c r="AF35" s="11">
        <f t="shared" si="14"/>
        <v>0</v>
      </c>
      <c r="AG35" s="11">
        <f t="shared" si="14"/>
        <v>0</v>
      </c>
      <c r="AH35" s="11"/>
      <c r="AI35" s="11"/>
      <c r="AJ35" s="74" t="s">
        <v>14</v>
      </c>
      <c r="AK35" s="75"/>
      <c r="AL35" s="25" t="s">
        <v>16</v>
      </c>
      <c r="AM35" s="11">
        <f>AO30</f>
        <v>5</v>
      </c>
      <c r="AN35" s="27" t="s">
        <v>21</v>
      </c>
      <c r="AO35" s="11">
        <f>AQ32</f>
        <v>2</v>
      </c>
      <c r="AP35" s="25" t="s">
        <v>16</v>
      </c>
      <c r="AQ35" s="13">
        <f t="shared" si="13"/>
        <v>10</v>
      </c>
      <c r="AR35" s="11"/>
      <c r="AS35" s="11"/>
    </row>
    <row r="36" spans="1:45" ht="33.75" customHeight="1" x14ac:dyDescent="0.3">
      <c r="A36" s="9"/>
      <c r="B36" s="10"/>
      <c r="C36" s="10"/>
      <c r="D36" s="29"/>
      <c r="E36" s="2"/>
      <c r="F36" s="2"/>
      <c r="G36" s="2"/>
      <c r="H36" s="2"/>
      <c r="I36" s="2"/>
      <c r="J36" s="2"/>
      <c r="K36" s="2"/>
      <c r="L36" s="2"/>
      <c r="N36" s="18" t="s">
        <v>32</v>
      </c>
      <c r="P36" s="19" t="s">
        <v>33</v>
      </c>
      <c r="R36" s="30" t="s">
        <v>1</v>
      </c>
      <c r="S36" s="2"/>
      <c r="T36" s="2"/>
      <c r="U36" s="2"/>
      <c r="V36" s="2"/>
      <c r="W36" s="5"/>
      <c r="X36" s="5"/>
      <c r="Y36" s="2"/>
      <c r="Z36" s="13"/>
      <c r="AA36" s="15"/>
      <c r="AB36" s="15"/>
      <c r="AC36" s="28"/>
      <c r="AD36" s="11"/>
      <c r="AE36" s="11"/>
      <c r="AF36" s="11"/>
      <c r="AG36" s="11"/>
      <c r="AH36" s="11"/>
      <c r="AI36" s="11"/>
      <c r="AJ36" s="11"/>
      <c r="AK36" s="11"/>
      <c r="AL36" s="20"/>
      <c r="AM36" s="21" t="s">
        <v>32</v>
      </c>
      <c r="AN36" s="20"/>
      <c r="AO36" s="21" t="s">
        <v>33</v>
      </c>
      <c r="AP36" s="20"/>
      <c r="AQ36" s="11"/>
      <c r="AR36" s="11"/>
      <c r="AS36" s="11"/>
    </row>
    <row r="37" spans="1:45" ht="23.25" customHeight="1" x14ac:dyDescent="0.25">
      <c r="A37" s="31" t="s">
        <v>34</v>
      </c>
      <c r="B37" s="82" t="s">
        <v>35</v>
      </c>
      <c r="C37" s="75"/>
      <c r="D37" s="75"/>
      <c r="E37" s="75"/>
      <c r="F37" s="75"/>
      <c r="G37" s="75"/>
      <c r="H37" s="2"/>
      <c r="I37" s="83" t="s">
        <v>15</v>
      </c>
      <c r="J37" s="100"/>
      <c r="K37" s="100"/>
      <c r="L37" s="100"/>
      <c r="M37" s="23" t="s">
        <v>16</v>
      </c>
      <c r="N37" s="24"/>
      <c r="O37" s="23" t="s">
        <v>17</v>
      </c>
      <c r="P37" s="24"/>
      <c r="Q37" s="23" t="s">
        <v>16</v>
      </c>
      <c r="R37" s="67"/>
      <c r="S37" s="2"/>
      <c r="T37" s="33" t="str">
        <f>IF(R37="","",IF(R37=AQ37,1,0))</f>
        <v/>
      </c>
      <c r="V37" s="2"/>
      <c r="W37" s="5"/>
      <c r="X37" s="5"/>
      <c r="Y37" s="2"/>
      <c r="Z37" s="34" t="s">
        <v>34</v>
      </c>
      <c r="AA37" s="79" t="s">
        <v>36</v>
      </c>
      <c r="AB37" s="75"/>
      <c r="AC37" s="75"/>
      <c r="AD37" s="75"/>
      <c r="AE37" s="75"/>
      <c r="AF37" s="75"/>
      <c r="AG37" s="11"/>
      <c r="AH37" s="80" t="s">
        <v>15</v>
      </c>
      <c r="AI37" s="75"/>
      <c r="AJ37" s="75"/>
      <c r="AK37" s="75"/>
      <c r="AL37" s="25" t="s">
        <v>16</v>
      </c>
      <c r="AM37" s="11">
        <v>3</v>
      </c>
      <c r="AN37" s="25" t="s">
        <v>17</v>
      </c>
      <c r="AO37" s="11">
        <v>5</v>
      </c>
      <c r="AP37" s="25" t="s">
        <v>16</v>
      </c>
      <c r="AQ37" s="11">
        <f>AM37+AO37</f>
        <v>8</v>
      </c>
      <c r="AR37" s="11"/>
      <c r="AS37" s="11"/>
    </row>
    <row r="38" spans="1:45" ht="9" customHeight="1" x14ac:dyDescent="0.25">
      <c r="A38" s="9"/>
      <c r="B38" s="75"/>
      <c r="C38" s="75"/>
      <c r="D38" s="75"/>
      <c r="E38" s="75"/>
      <c r="F38" s="75"/>
      <c r="G38" s="75"/>
      <c r="I38" s="54"/>
      <c r="J38" s="54"/>
      <c r="K38" s="54"/>
      <c r="L38" s="54"/>
      <c r="M38" s="54"/>
      <c r="N38" s="2"/>
      <c r="O38" s="54"/>
      <c r="P38" s="2"/>
      <c r="Q38" s="54"/>
      <c r="R38" s="68"/>
      <c r="S38" s="2"/>
      <c r="T38" s="2"/>
      <c r="V38" s="2"/>
      <c r="W38" s="5"/>
      <c r="X38" s="5"/>
      <c r="Y38" s="2"/>
      <c r="Z38" s="13"/>
      <c r="AA38" s="75"/>
      <c r="AB38" s="75"/>
      <c r="AC38" s="75"/>
      <c r="AD38" s="75"/>
      <c r="AE38" s="75"/>
      <c r="AF38" s="75"/>
      <c r="AG38" s="20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</row>
    <row r="39" spans="1:45" ht="23.25" customHeight="1" x14ac:dyDescent="0.25">
      <c r="A39" s="9"/>
      <c r="B39" s="75"/>
      <c r="C39" s="75"/>
      <c r="D39" s="75"/>
      <c r="E39" s="75"/>
      <c r="F39" s="75"/>
      <c r="G39" s="75"/>
      <c r="I39" s="54"/>
      <c r="J39" s="54"/>
      <c r="K39" s="83" t="s">
        <v>19</v>
      </c>
      <c r="L39" s="100"/>
      <c r="M39" s="23" t="s">
        <v>16</v>
      </c>
      <c r="N39" s="38"/>
      <c r="O39" s="26" t="s">
        <v>20</v>
      </c>
      <c r="P39" s="24"/>
      <c r="Q39" s="23" t="s">
        <v>16</v>
      </c>
      <c r="R39" s="67"/>
      <c r="T39" s="33" t="str">
        <f>IF(R39="","",IF(R39=AQ39,1,0))</f>
        <v/>
      </c>
      <c r="V39" s="2"/>
      <c r="W39" s="5"/>
      <c r="X39" s="5"/>
      <c r="Y39" s="2"/>
      <c r="Z39" s="13"/>
      <c r="AA39" s="75"/>
      <c r="AB39" s="75"/>
      <c r="AC39" s="75"/>
      <c r="AD39" s="75"/>
      <c r="AE39" s="75"/>
      <c r="AF39" s="75"/>
      <c r="AG39" s="20"/>
      <c r="AH39" s="11"/>
      <c r="AI39" s="11"/>
      <c r="AJ39" s="80" t="s">
        <v>19</v>
      </c>
      <c r="AK39" s="75"/>
      <c r="AL39" s="25" t="s">
        <v>16</v>
      </c>
      <c r="AM39" s="39">
        <v>40</v>
      </c>
      <c r="AN39" s="27" t="s">
        <v>20</v>
      </c>
      <c r="AO39" s="11">
        <f>AQ37</f>
        <v>8</v>
      </c>
      <c r="AP39" s="25" t="s">
        <v>16</v>
      </c>
      <c r="AQ39" s="39">
        <f>AM39/AO39</f>
        <v>5</v>
      </c>
      <c r="AR39" s="16" t="str">
        <f>IF(AQ39=5,"Put "&amp;AQ39&amp;" in each box",)</f>
        <v>Put 5 in each box</v>
      </c>
      <c r="AS39" s="11"/>
    </row>
    <row r="40" spans="1:45" ht="9" customHeight="1" x14ac:dyDescent="0.25">
      <c r="A40" s="9"/>
      <c r="I40" s="54"/>
      <c r="J40" s="54"/>
      <c r="K40" s="54"/>
      <c r="L40" s="54"/>
      <c r="M40" s="54"/>
      <c r="N40" s="2"/>
      <c r="O40" s="54"/>
      <c r="P40" s="2"/>
      <c r="Q40" s="54"/>
      <c r="R40" s="68"/>
      <c r="S40" s="2"/>
      <c r="T40" s="2"/>
      <c r="V40" s="2"/>
      <c r="W40" s="5"/>
      <c r="X40" s="5"/>
      <c r="Y40" s="2"/>
      <c r="Z40" s="13"/>
      <c r="AA40" s="20"/>
      <c r="AB40" s="20"/>
      <c r="AC40" s="20"/>
      <c r="AD40" s="20"/>
      <c r="AE40" s="20"/>
      <c r="AF40" s="20"/>
      <c r="AG40" s="20"/>
      <c r="AH40" s="11"/>
      <c r="AI40" s="11"/>
      <c r="AJ40" s="15"/>
      <c r="AK40" s="11"/>
      <c r="AL40" s="11"/>
      <c r="AM40" s="11"/>
      <c r="AN40" s="20"/>
      <c r="AO40" s="11"/>
      <c r="AP40" s="11"/>
      <c r="AQ40" s="11"/>
      <c r="AR40" s="11"/>
      <c r="AS40" s="11"/>
    </row>
    <row r="41" spans="1:45" ht="23.25" customHeight="1" x14ac:dyDescent="0.25">
      <c r="A41" s="9"/>
      <c r="B41" s="84" t="s">
        <v>32</v>
      </c>
      <c r="C41" s="75"/>
      <c r="D41" s="17"/>
      <c r="E41" s="17"/>
      <c r="F41" s="17"/>
      <c r="G41" s="40">
        <f>IF(R39=5,"Put "&amp;R39&amp;" in each box",)</f>
        <v>0</v>
      </c>
      <c r="I41" s="54"/>
      <c r="J41" s="54"/>
      <c r="K41" s="85" t="str">
        <f t="shared" ref="K41:K42" si="15">B41</f>
        <v>Riley</v>
      </c>
      <c r="L41" s="100"/>
      <c r="M41" s="23" t="s">
        <v>16</v>
      </c>
      <c r="N41" s="24"/>
      <c r="O41" s="26" t="s">
        <v>21</v>
      </c>
      <c r="P41" s="24"/>
      <c r="Q41" s="23" t="s">
        <v>16</v>
      </c>
      <c r="R41" s="69"/>
      <c r="S41" s="2"/>
      <c r="T41" s="33" t="str">
        <f t="shared" ref="T41:T42" si="16">IF(R41="","",IF(R41=AQ41,1,0))</f>
        <v/>
      </c>
      <c r="V41" s="2"/>
      <c r="W41" s="5"/>
      <c r="X41" s="5"/>
      <c r="Y41" s="2"/>
      <c r="Z41" s="13"/>
      <c r="AA41" s="74" t="s">
        <v>32</v>
      </c>
      <c r="AB41" s="75"/>
      <c r="AC41" s="11">
        <f t="shared" ref="AC41:AE41" si="17">$R39</f>
        <v>0</v>
      </c>
      <c r="AD41" s="11">
        <f t="shared" si="17"/>
        <v>0</v>
      </c>
      <c r="AE41" s="11">
        <f t="shared" si="17"/>
        <v>0</v>
      </c>
      <c r="AF41" s="20"/>
      <c r="AG41" s="20"/>
      <c r="AH41" s="20"/>
      <c r="AI41" s="11"/>
      <c r="AJ41" s="81" t="str">
        <f t="shared" ref="AJ41:AJ42" si="18">AA41</f>
        <v>Riley</v>
      </c>
      <c r="AK41" s="75"/>
      <c r="AL41" s="25" t="s">
        <v>16</v>
      </c>
      <c r="AM41" s="11">
        <f>AM37</f>
        <v>3</v>
      </c>
      <c r="AN41" s="27" t="s">
        <v>21</v>
      </c>
      <c r="AO41" s="39">
        <f>AQ39</f>
        <v>5</v>
      </c>
      <c r="AP41" s="25" t="s">
        <v>16</v>
      </c>
      <c r="AQ41" s="41">
        <f t="shared" ref="AQ41:AQ42" si="19">AM41*AO41</f>
        <v>15</v>
      </c>
      <c r="AR41" s="11"/>
      <c r="AS41" s="11"/>
    </row>
    <row r="42" spans="1:45" ht="23.25" customHeight="1" x14ac:dyDescent="0.25">
      <c r="A42" s="9"/>
      <c r="B42" s="86" t="s">
        <v>33</v>
      </c>
      <c r="C42" s="75"/>
      <c r="D42" s="22"/>
      <c r="E42" s="22"/>
      <c r="F42" s="22"/>
      <c r="G42" s="22"/>
      <c r="H42" s="22"/>
      <c r="I42" s="54"/>
      <c r="J42" s="54"/>
      <c r="K42" s="88" t="str">
        <f t="shared" si="15"/>
        <v>Chloe</v>
      </c>
      <c r="L42" s="100"/>
      <c r="M42" s="23" t="s">
        <v>16</v>
      </c>
      <c r="N42" s="24"/>
      <c r="O42" s="26" t="s">
        <v>21</v>
      </c>
      <c r="P42" s="24"/>
      <c r="Q42" s="23" t="s">
        <v>16</v>
      </c>
      <c r="R42" s="69"/>
      <c r="S42" s="2"/>
      <c r="T42" s="33" t="str">
        <f t="shared" si="16"/>
        <v/>
      </c>
      <c r="U42" s="37">
        <f>SUM(T37:T42)</f>
        <v>0</v>
      </c>
      <c r="V42" s="2"/>
      <c r="W42" s="5"/>
      <c r="X42" s="5"/>
      <c r="Y42" s="2"/>
      <c r="Z42" s="13"/>
      <c r="AA42" s="74" t="s">
        <v>33</v>
      </c>
      <c r="AB42" s="75"/>
      <c r="AC42" s="11">
        <f t="shared" ref="AC42:AG42" si="20">$R39</f>
        <v>0</v>
      </c>
      <c r="AD42" s="11">
        <f t="shared" si="20"/>
        <v>0</v>
      </c>
      <c r="AE42" s="11">
        <f t="shared" si="20"/>
        <v>0</v>
      </c>
      <c r="AF42" s="11">
        <f t="shared" si="20"/>
        <v>0</v>
      </c>
      <c r="AG42" s="11">
        <f t="shared" si="20"/>
        <v>0</v>
      </c>
      <c r="AH42" s="11"/>
      <c r="AI42" s="11"/>
      <c r="AJ42" s="81" t="str">
        <f t="shared" si="18"/>
        <v>Chloe</v>
      </c>
      <c r="AK42" s="75"/>
      <c r="AL42" s="25" t="s">
        <v>16</v>
      </c>
      <c r="AM42" s="11">
        <f>AO37</f>
        <v>5</v>
      </c>
      <c r="AN42" s="27" t="s">
        <v>21</v>
      </c>
      <c r="AO42" s="39">
        <f>AQ39</f>
        <v>5</v>
      </c>
      <c r="AP42" s="25" t="s">
        <v>16</v>
      </c>
      <c r="AQ42" s="41">
        <f t="shared" si="19"/>
        <v>25</v>
      </c>
      <c r="AR42" s="11"/>
      <c r="AS42" s="11"/>
    </row>
    <row r="43" spans="1:45" ht="33.75" customHeight="1" x14ac:dyDescent="0.3">
      <c r="A43" s="9"/>
      <c r="B43" s="10"/>
      <c r="C43" s="10"/>
      <c r="D43" s="29"/>
      <c r="E43" s="2"/>
      <c r="F43" s="2"/>
      <c r="G43" s="2"/>
      <c r="H43" s="2"/>
      <c r="I43" s="2"/>
      <c r="J43" s="2"/>
      <c r="K43" s="2"/>
      <c r="L43" s="2"/>
      <c r="N43" s="18" t="str">
        <f>B48</f>
        <v>Colette</v>
      </c>
      <c r="P43" s="19" t="str">
        <f>B49</f>
        <v>Harvey</v>
      </c>
      <c r="R43" s="30" t="s">
        <v>1</v>
      </c>
      <c r="S43" s="2"/>
      <c r="T43" s="2"/>
      <c r="U43" s="2"/>
      <c r="V43" s="2"/>
      <c r="W43" s="5"/>
      <c r="X43" s="5"/>
      <c r="Y43" s="2"/>
      <c r="Z43" s="13"/>
      <c r="AA43" s="15"/>
      <c r="AB43" s="15"/>
      <c r="AC43" s="28"/>
      <c r="AD43" s="11"/>
      <c r="AE43" s="11"/>
      <c r="AF43" s="11"/>
      <c r="AG43" s="11"/>
      <c r="AH43" s="11"/>
      <c r="AI43" s="11"/>
      <c r="AJ43" s="11"/>
      <c r="AK43" s="11"/>
      <c r="AL43" s="20"/>
      <c r="AM43" s="21" t="str">
        <f>AA48</f>
        <v>Colette</v>
      </c>
      <c r="AN43" s="20"/>
      <c r="AO43" s="21" t="str">
        <f>AA49</f>
        <v>Harvey</v>
      </c>
      <c r="AP43" s="20"/>
      <c r="AQ43" s="11"/>
      <c r="AR43" s="11"/>
      <c r="AS43" s="11"/>
    </row>
    <row r="44" spans="1:45" ht="23.25" customHeight="1" x14ac:dyDescent="0.25">
      <c r="A44" s="31" t="s">
        <v>37</v>
      </c>
      <c r="B44" s="82" t="s">
        <v>38</v>
      </c>
      <c r="C44" s="75"/>
      <c r="D44" s="75"/>
      <c r="E44" s="75"/>
      <c r="F44" s="75"/>
      <c r="G44" s="75"/>
      <c r="H44" s="75"/>
      <c r="I44" s="83" t="s">
        <v>15</v>
      </c>
      <c r="J44" s="75"/>
      <c r="K44" s="75"/>
      <c r="L44" s="75"/>
      <c r="M44" s="23" t="s">
        <v>16</v>
      </c>
      <c r="N44" s="24"/>
      <c r="O44" s="23" t="s">
        <v>17</v>
      </c>
      <c r="P44" s="24"/>
      <c r="Q44" s="23" t="s">
        <v>16</v>
      </c>
      <c r="R44" s="67"/>
      <c r="S44" s="2"/>
      <c r="T44" s="33" t="str">
        <f>IF(R44="","",IF(R44=AQ44,1,0))</f>
        <v/>
      </c>
      <c r="V44" s="2"/>
      <c r="W44" s="5"/>
      <c r="X44" s="5"/>
      <c r="Y44" s="2"/>
      <c r="Z44" s="34" t="s">
        <v>37</v>
      </c>
      <c r="AA44" s="79" t="s">
        <v>39</v>
      </c>
      <c r="AB44" s="75"/>
      <c r="AC44" s="75"/>
      <c r="AD44" s="75"/>
      <c r="AE44" s="75"/>
      <c r="AF44" s="75"/>
      <c r="AG44" s="75"/>
      <c r="AH44" s="80" t="s">
        <v>15</v>
      </c>
      <c r="AI44" s="75"/>
      <c r="AJ44" s="75"/>
      <c r="AK44" s="75"/>
      <c r="AL44" s="25" t="s">
        <v>16</v>
      </c>
      <c r="AM44" s="11">
        <v>2</v>
      </c>
      <c r="AN44" s="25" t="s">
        <v>17</v>
      </c>
      <c r="AO44" s="11">
        <v>3</v>
      </c>
      <c r="AP44" s="25" t="s">
        <v>16</v>
      </c>
      <c r="AQ44" s="11">
        <f>AM44+AO44</f>
        <v>5</v>
      </c>
      <c r="AR44" s="11"/>
      <c r="AS44" s="11"/>
    </row>
    <row r="45" spans="1:45" ht="10.5" customHeight="1" x14ac:dyDescent="0.25">
      <c r="A45" s="9"/>
      <c r="B45" s="75"/>
      <c r="C45" s="75"/>
      <c r="D45" s="75"/>
      <c r="E45" s="75"/>
      <c r="F45" s="75"/>
      <c r="G45" s="75"/>
      <c r="H45" s="75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V45" s="2"/>
      <c r="W45" s="5"/>
      <c r="X45" s="5"/>
      <c r="Y45" s="2"/>
      <c r="Z45" s="13"/>
      <c r="AA45" s="75"/>
      <c r="AB45" s="75"/>
      <c r="AC45" s="75"/>
      <c r="AD45" s="75"/>
      <c r="AE45" s="75"/>
      <c r="AF45" s="75"/>
      <c r="AG45" s="75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</row>
    <row r="46" spans="1:45" ht="23.25" customHeight="1" x14ac:dyDescent="0.25">
      <c r="A46" s="9"/>
      <c r="B46" s="75"/>
      <c r="C46" s="75"/>
      <c r="D46" s="75"/>
      <c r="E46" s="75"/>
      <c r="F46" s="75"/>
      <c r="G46" s="75"/>
      <c r="H46" s="75"/>
      <c r="I46" s="2"/>
      <c r="J46" s="2"/>
      <c r="K46" s="83" t="s">
        <v>19</v>
      </c>
      <c r="L46" s="75"/>
      <c r="M46" s="23" t="s">
        <v>16</v>
      </c>
      <c r="N46" s="24"/>
      <c r="O46" s="26" t="s">
        <v>20</v>
      </c>
      <c r="P46" s="24"/>
      <c r="Q46" s="23" t="s">
        <v>16</v>
      </c>
      <c r="R46" s="69"/>
      <c r="T46" s="33" t="str">
        <f>IF(R46="","",IF(R46=AQ46,1,0))</f>
        <v/>
      </c>
      <c r="V46" s="2"/>
      <c r="W46" s="5"/>
      <c r="X46" s="5"/>
      <c r="Y46" s="2"/>
      <c r="Z46" s="13"/>
      <c r="AA46" s="75"/>
      <c r="AB46" s="75"/>
      <c r="AC46" s="75"/>
      <c r="AD46" s="75"/>
      <c r="AE46" s="75"/>
      <c r="AF46" s="75"/>
      <c r="AG46" s="75"/>
      <c r="AH46" s="11"/>
      <c r="AI46" s="11"/>
      <c r="AJ46" s="80" t="s">
        <v>19</v>
      </c>
      <c r="AK46" s="75"/>
      <c r="AL46" s="25" t="s">
        <v>16</v>
      </c>
      <c r="AM46" s="39">
        <v>20</v>
      </c>
      <c r="AN46" s="27" t="s">
        <v>20</v>
      </c>
      <c r="AO46" s="11">
        <f>AQ44</f>
        <v>5</v>
      </c>
      <c r="AP46" s="25" t="s">
        <v>16</v>
      </c>
      <c r="AQ46" s="39">
        <f>AM46/AO46</f>
        <v>4</v>
      </c>
      <c r="AR46" s="16" t="str">
        <f>IF(AQ46=4,"Put "&amp;AQ46&amp;" in each box",)</f>
        <v>Put 4 in each box</v>
      </c>
      <c r="AS46" s="11"/>
    </row>
    <row r="47" spans="1:45" ht="8.25" customHeight="1" x14ac:dyDescent="0.25">
      <c r="A47" s="9"/>
      <c r="I47" s="2"/>
      <c r="J47" s="2"/>
      <c r="K47" s="10"/>
      <c r="L47" s="2"/>
      <c r="M47" s="2"/>
      <c r="N47" s="2"/>
      <c r="P47" s="2"/>
      <c r="Q47" s="2"/>
      <c r="R47" s="2"/>
      <c r="S47" s="2"/>
      <c r="T47" s="2"/>
      <c r="V47" s="2"/>
      <c r="W47" s="5"/>
      <c r="X47" s="5"/>
      <c r="Y47" s="2"/>
      <c r="Z47" s="13"/>
      <c r="AA47" s="20"/>
      <c r="AB47" s="20"/>
      <c r="AC47" s="20"/>
      <c r="AD47" s="20"/>
      <c r="AE47" s="20"/>
      <c r="AF47" s="20"/>
      <c r="AG47" s="20"/>
      <c r="AH47" s="11"/>
      <c r="AI47" s="11"/>
      <c r="AJ47" s="15"/>
      <c r="AK47" s="11"/>
      <c r="AL47" s="11"/>
      <c r="AM47" s="11"/>
      <c r="AN47" s="20"/>
      <c r="AO47" s="11"/>
      <c r="AP47" s="11"/>
      <c r="AQ47" s="11"/>
      <c r="AR47" s="11"/>
      <c r="AS47" s="11"/>
    </row>
    <row r="48" spans="1:45" ht="23.25" customHeight="1" x14ac:dyDescent="0.25">
      <c r="A48" s="9"/>
      <c r="B48" s="84" t="s">
        <v>40</v>
      </c>
      <c r="C48" s="75"/>
      <c r="D48" s="17"/>
      <c r="E48" s="17"/>
      <c r="G48" s="40">
        <f>IF(R46=4,"Put "&amp;R46&amp;" in each box",)</f>
        <v>0</v>
      </c>
      <c r="J48" s="2"/>
      <c r="K48" s="85" t="str">
        <f t="shared" ref="K48:K49" si="21">B48</f>
        <v>Colette</v>
      </c>
      <c r="L48" s="75"/>
      <c r="M48" s="23" t="s">
        <v>16</v>
      </c>
      <c r="N48" s="24"/>
      <c r="O48" s="26" t="s">
        <v>21</v>
      </c>
      <c r="P48" s="24"/>
      <c r="Q48" s="23" t="s">
        <v>16</v>
      </c>
      <c r="R48" s="69"/>
      <c r="S48" s="2"/>
      <c r="T48" s="33" t="str">
        <f t="shared" ref="T48:T49" si="22">IF(R48="","",IF(R48=AQ48,1,0))</f>
        <v/>
      </c>
      <c r="V48" s="2"/>
      <c r="W48" s="5"/>
      <c r="X48" s="5"/>
      <c r="Y48" s="2"/>
      <c r="Z48" s="13"/>
      <c r="AA48" s="74" t="s">
        <v>40</v>
      </c>
      <c r="AB48" s="75"/>
      <c r="AC48" s="11">
        <f t="shared" ref="AC48:AD48" si="23">$R46</f>
        <v>0</v>
      </c>
      <c r="AD48" s="11">
        <f t="shared" si="23"/>
        <v>0</v>
      </c>
      <c r="AE48" s="20"/>
      <c r="AF48" s="20"/>
      <c r="AG48" s="20"/>
      <c r="AH48" s="20"/>
      <c r="AI48" s="11"/>
      <c r="AJ48" s="81" t="str">
        <f t="shared" ref="AJ48:AJ49" si="24">AA48</f>
        <v>Colette</v>
      </c>
      <c r="AK48" s="75"/>
      <c r="AL48" s="25" t="s">
        <v>16</v>
      </c>
      <c r="AM48" s="11">
        <f>AM44</f>
        <v>2</v>
      </c>
      <c r="AN48" s="27" t="s">
        <v>21</v>
      </c>
      <c r="AO48" s="39">
        <f>AQ46</f>
        <v>4</v>
      </c>
      <c r="AP48" s="25" t="s">
        <v>16</v>
      </c>
      <c r="AQ48" s="41">
        <f t="shared" ref="AQ48:AQ49" si="25">AM48*AO48</f>
        <v>8</v>
      </c>
      <c r="AR48" s="11"/>
      <c r="AS48" s="11"/>
    </row>
    <row r="49" spans="1:45" ht="23.25" customHeight="1" x14ac:dyDescent="0.25">
      <c r="A49" s="9"/>
      <c r="B49" s="86" t="s">
        <v>41</v>
      </c>
      <c r="C49" s="75"/>
      <c r="D49" s="22"/>
      <c r="E49" s="22"/>
      <c r="F49" s="22"/>
      <c r="I49" s="2"/>
      <c r="J49" s="2"/>
      <c r="K49" s="88" t="str">
        <f t="shared" si="21"/>
        <v>Harvey</v>
      </c>
      <c r="L49" s="75"/>
      <c r="M49" s="23" t="s">
        <v>16</v>
      </c>
      <c r="N49" s="24"/>
      <c r="O49" s="26" t="s">
        <v>21</v>
      </c>
      <c r="P49" s="24"/>
      <c r="Q49" s="23" t="s">
        <v>16</v>
      </c>
      <c r="R49" s="69"/>
      <c r="S49" s="2"/>
      <c r="T49" s="33" t="str">
        <f t="shared" si="22"/>
        <v/>
      </c>
      <c r="U49" s="37">
        <f>SUM(T44:T49)</f>
        <v>0</v>
      </c>
      <c r="V49" s="2"/>
      <c r="W49" s="5"/>
      <c r="X49" s="5"/>
      <c r="Y49" s="2"/>
      <c r="Z49" s="13"/>
      <c r="AA49" s="74" t="s">
        <v>41</v>
      </c>
      <c r="AB49" s="75"/>
      <c r="AC49" s="11">
        <f t="shared" ref="AC49:AE49" si="26">$R46</f>
        <v>0</v>
      </c>
      <c r="AD49" s="11">
        <f t="shared" si="26"/>
        <v>0</v>
      </c>
      <c r="AE49" s="11">
        <f t="shared" si="26"/>
        <v>0</v>
      </c>
      <c r="AF49" s="20"/>
      <c r="AG49" s="20"/>
      <c r="AH49" s="11"/>
      <c r="AI49" s="11"/>
      <c r="AJ49" s="81" t="str">
        <f t="shared" si="24"/>
        <v>Harvey</v>
      </c>
      <c r="AK49" s="75"/>
      <c r="AL49" s="25" t="s">
        <v>16</v>
      </c>
      <c r="AM49" s="11">
        <f>AO44</f>
        <v>3</v>
      </c>
      <c r="AN49" s="27" t="s">
        <v>21</v>
      </c>
      <c r="AO49" s="39">
        <f>AQ46</f>
        <v>4</v>
      </c>
      <c r="AP49" s="25" t="s">
        <v>16</v>
      </c>
      <c r="AQ49" s="41">
        <f t="shared" si="25"/>
        <v>12</v>
      </c>
      <c r="AR49" s="11"/>
      <c r="AS49" s="11"/>
    </row>
    <row r="50" spans="1:45" ht="32.25" customHeight="1" x14ac:dyDescent="0.3">
      <c r="A50" s="9"/>
      <c r="B50" s="10"/>
      <c r="C50" s="10"/>
      <c r="D50" s="29"/>
      <c r="E50" s="2"/>
      <c r="F50" s="2"/>
      <c r="G50" s="2"/>
      <c r="H50" s="2"/>
      <c r="I50" s="2"/>
      <c r="J50" s="2"/>
      <c r="K50" s="2"/>
      <c r="L50" s="2"/>
      <c r="N50" s="18" t="str">
        <f>B55</f>
        <v>Isaac</v>
      </c>
      <c r="P50" s="19" t="str">
        <f>B56</f>
        <v>Jo</v>
      </c>
      <c r="R50" s="30" t="s">
        <v>1</v>
      </c>
      <c r="S50" s="2"/>
      <c r="T50" s="2"/>
      <c r="U50" s="2"/>
      <c r="V50" s="2"/>
      <c r="W50" s="5"/>
      <c r="X50" s="5"/>
      <c r="Y50" s="2"/>
      <c r="Z50" s="13"/>
      <c r="AA50" s="15"/>
      <c r="AB50" s="15"/>
      <c r="AC50" s="28"/>
      <c r="AD50" s="11"/>
      <c r="AE50" s="11"/>
      <c r="AF50" s="11"/>
      <c r="AG50" s="11"/>
      <c r="AH50" s="11"/>
      <c r="AI50" s="11"/>
      <c r="AJ50" s="11"/>
      <c r="AK50" s="11"/>
      <c r="AL50" s="20"/>
      <c r="AM50" s="21" t="str">
        <f>AA55</f>
        <v>Isaac</v>
      </c>
      <c r="AN50" s="20"/>
      <c r="AO50" s="21" t="str">
        <f>AA56</f>
        <v>Jo</v>
      </c>
      <c r="AP50" s="20"/>
      <c r="AQ50" s="11"/>
      <c r="AR50" s="11"/>
      <c r="AS50" s="11"/>
    </row>
    <row r="51" spans="1:45" ht="23.25" customHeight="1" x14ac:dyDescent="0.25">
      <c r="A51" s="31" t="s">
        <v>42</v>
      </c>
      <c r="B51" s="82" t="s">
        <v>43</v>
      </c>
      <c r="C51" s="75"/>
      <c r="D51" s="75"/>
      <c r="E51" s="75"/>
      <c r="F51" s="75"/>
      <c r="G51" s="75"/>
      <c r="H51" s="75"/>
      <c r="I51" s="83" t="s">
        <v>15</v>
      </c>
      <c r="J51" s="75"/>
      <c r="K51" s="75"/>
      <c r="L51" s="75"/>
      <c r="M51" s="23" t="s">
        <v>16</v>
      </c>
      <c r="N51" s="24"/>
      <c r="O51" s="23" t="s">
        <v>17</v>
      </c>
      <c r="P51" s="24"/>
      <c r="Q51" s="23" t="s">
        <v>16</v>
      </c>
      <c r="R51" s="67"/>
      <c r="S51" s="2"/>
      <c r="T51" s="33" t="str">
        <f>IF(R51="","",IF(R51=AQ51,1,0))</f>
        <v/>
      </c>
      <c r="V51" s="2"/>
      <c r="W51" s="5"/>
      <c r="X51" s="5"/>
      <c r="Y51" s="2"/>
      <c r="Z51" s="34" t="s">
        <v>42</v>
      </c>
      <c r="AA51" s="79" t="s">
        <v>44</v>
      </c>
      <c r="AB51" s="75"/>
      <c r="AC51" s="75"/>
      <c r="AD51" s="75"/>
      <c r="AE51" s="75"/>
      <c r="AF51" s="75"/>
      <c r="AG51" s="75"/>
      <c r="AH51" s="80" t="s">
        <v>15</v>
      </c>
      <c r="AI51" s="75"/>
      <c r="AJ51" s="75"/>
      <c r="AK51" s="75"/>
      <c r="AL51" s="25" t="s">
        <v>16</v>
      </c>
      <c r="AM51" s="11">
        <v>3</v>
      </c>
      <c r="AN51" s="25" t="s">
        <v>17</v>
      </c>
      <c r="AO51" s="11">
        <v>7</v>
      </c>
      <c r="AP51" s="25" t="s">
        <v>16</v>
      </c>
      <c r="AQ51" s="11">
        <f>AM51+AO51</f>
        <v>10</v>
      </c>
      <c r="AR51" s="11"/>
      <c r="AS51" s="11"/>
    </row>
    <row r="52" spans="1:45" ht="7.5" customHeight="1" x14ac:dyDescent="0.25">
      <c r="A52" s="9"/>
      <c r="B52" s="75"/>
      <c r="C52" s="75"/>
      <c r="D52" s="75"/>
      <c r="E52" s="75"/>
      <c r="F52" s="75"/>
      <c r="G52" s="75"/>
      <c r="H52" s="7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V52" s="2"/>
      <c r="W52" s="5"/>
      <c r="X52" s="5"/>
      <c r="Y52" s="2"/>
      <c r="Z52" s="13"/>
      <c r="AA52" s="75"/>
      <c r="AB52" s="75"/>
      <c r="AC52" s="75"/>
      <c r="AD52" s="75"/>
      <c r="AE52" s="75"/>
      <c r="AF52" s="75"/>
      <c r="AG52" s="75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</row>
    <row r="53" spans="1:45" ht="23.25" customHeight="1" x14ac:dyDescent="0.25">
      <c r="A53" s="9"/>
      <c r="B53" s="75"/>
      <c r="C53" s="75"/>
      <c r="D53" s="75"/>
      <c r="E53" s="75"/>
      <c r="F53" s="75"/>
      <c r="G53" s="75"/>
      <c r="H53" s="75"/>
      <c r="I53" s="2"/>
      <c r="J53" s="2"/>
      <c r="K53" s="83" t="s">
        <v>19</v>
      </c>
      <c r="L53" s="75"/>
      <c r="M53" s="23" t="s">
        <v>16</v>
      </c>
      <c r="N53" s="24"/>
      <c r="O53" s="26" t="s">
        <v>20</v>
      </c>
      <c r="P53" s="24"/>
      <c r="Q53" s="23" t="s">
        <v>16</v>
      </c>
      <c r="R53" s="67"/>
      <c r="S53" s="10" t="s">
        <v>46</v>
      </c>
      <c r="T53" s="33" t="str">
        <f>IF(R53="","",IF(R53=AQ53,1,0))</f>
        <v/>
      </c>
      <c r="V53" s="2"/>
      <c r="W53" s="5"/>
      <c r="X53" s="5"/>
      <c r="Y53" s="2"/>
      <c r="Z53" s="13"/>
      <c r="AA53" s="75"/>
      <c r="AB53" s="75"/>
      <c r="AC53" s="75"/>
      <c r="AD53" s="75"/>
      <c r="AE53" s="75"/>
      <c r="AF53" s="75"/>
      <c r="AG53" s="75"/>
      <c r="AH53" s="11"/>
      <c r="AI53" s="11"/>
      <c r="AJ53" s="80" t="s">
        <v>19</v>
      </c>
      <c r="AK53" s="75"/>
      <c r="AL53" s="25" t="s">
        <v>16</v>
      </c>
      <c r="AM53" s="11">
        <v>350</v>
      </c>
      <c r="AN53" s="27" t="s">
        <v>20</v>
      </c>
      <c r="AO53" s="11">
        <f>AQ51</f>
        <v>10</v>
      </c>
      <c r="AP53" s="25" t="s">
        <v>16</v>
      </c>
      <c r="AQ53" s="11">
        <f>AM53/AO53</f>
        <v>35</v>
      </c>
      <c r="AR53" s="16" t="str">
        <f>IF(AQ53=35,"Put "&amp;AQ53&amp;" in each box",)</f>
        <v>Put 35 in each box</v>
      </c>
      <c r="AS53" s="11"/>
    </row>
    <row r="54" spans="1:45" ht="6" customHeight="1" x14ac:dyDescent="0.25">
      <c r="A54" s="9"/>
      <c r="I54" s="2"/>
      <c r="J54" s="2"/>
      <c r="K54" s="10"/>
      <c r="L54" s="2"/>
      <c r="M54" s="2"/>
      <c r="N54" s="2"/>
      <c r="P54" s="2"/>
      <c r="Q54" s="2"/>
      <c r="R54" s="2"/>
      <c r="S54" s="2"/>
      <c r="T54" s="2"/>
      <c r="V54" s="2"/>
      <c r="W54" s="5"/>
      <c r="X54" s="5"/>
      <c r="Y54" s="2"/>
      <c r="Z54" s="13"/>
      <c r="AA54" s="20"/>
      <c r="AB54" s="20"/>
      <c r="AC54" s="20"/>
      <c r="AD54" s="20"/>
      <c r="AE54" s="20"/>
      <c r="AF54" s="20"/>
      <c r="AG54" s="20"/>
      <c r="AH54" s="11"/>
      <c r="AI54" s="11"/>
      <c r="AJ54" s="15"/>
      <c r="AK54" s="11"/>
      <c r="AL54" s="11"/>
      <c r="AM54" s="11"/>
      <c r="AN54" s="20"/>
      <c r="AO54" s="11"/>
      <c r="AP54" s="11"/>
      <c r="AQ54" s="11"/>
      <c r="AR54" s="11"/>
      <c r="AS54" s="11"/>
    </row>
    <row r="55" spans="1:45" ht="23.25" customHeight="1" x14ac:dyDescent="0.25">
      <c r="A55" s="9"/>
      <c r="B55" s="84" t="s">
        <v>45</v>
      </c>
      <c r="C55" s="75"/>
      <c r="D55" s="17"/>
      <c r="E55" s="17"/>
      <c r="F55" s="17"/>
      <c r="G55" s="40">
        <f>IF(R53=35,"Put "&amp;R53&amp;" in each box",)</f>
        <v>0</v>
      </c>
      <c r="J55" s="2"/>
      <c r="K55" s="85" t="str">
        <f t="shared" ref="K55:K56" si="27">B55</f>
        <v>Isaac</v>
      </c>
      <c r="L55" s="75"/>
      <c r="M55" s="23" t="s">
        <v>16</v>
      </c>
      <c r="N55" s="24"/>
      <c r="O55" s="26" t="s">
        <v>21</v>
      </c>
      <c r="P55" s="24"/>
      <c r="Q55" s="23" t="s">
        <v>16</v>
      </c>
      <c r="R55" s="67"/>
      <c r="S55" s="10" t="s">
        <v>46</v>
      </c>
      <c r="T55" s="33" t="str">
        <f t="shared" ref="T55:T56" si="28">IF(R55="","",IF(R55=AQ55,1,0))</f>
        <v/>
      </c>
      <c r="V55" s="2"/>
      <c r="W55" s="5"/>
      <c r="X55" s="5"/>
      <c r="Y55" s="2"/>
      <c r="Z55" s="13"/>
      <c r="AA55" s="74" t="s">
        <v>45</v>
      </c>
      <c r="AB55" s="75"/>
      <c r="AC55" s="11">
        <f t="shared" ref="AC55:AE55" si="29">$R53</f>
        <v>0</v>
      </c>
      <c r="AD55" s="11">
        <f t="shared" si="29"/>
        <v>0</v>
      </c>
      <c r="AE55" s="11">
        <f t="shared" si="29"/>
        <v>0</v>
      </c>
      <c r="AF55" s="20"/>
      <c r="AG55" s="20"/>
      <c r="AH55" s="20"/>
      <c r="AI55" s="11"/>
      <c r="AJ55" s="81" t="str">
        <f t="shared" ref="AJ55:AJ56" si="30">AA55</f>
        <v>Isaac</v>
      </c>
      <c r="AK55" s="75"/>
      <c r="AL55" s="25" t="s">
        <v>16</v>
      </c>
      <c r="AM55" s="11">
        <f>AM51</f>
        <v>3</v>
      </c>
      <c r="AN55" s="27" t="s">
        <v>21</v>
      </c>
      <c r="AO55" s="11">
        <f>AQ53</f>
        <v>35</v>
      </c>
      <c r="AP55" s="25" t="s">
        <v>16</v>
      </c>
      <c r="AQ55" s="13">
        <f t="shared" ref="AQ55:AQ56" si="31">AM55*AO55</f>
        <v>105</v>
      </c>
      <c r="AR55" s="15" t="s">
        <v>46</v>
      </c>
      <c r="AS55" s="11"/>
    </row>
    <row r="56" spans="1:45" ht="23.25" customHeight="1" x14ac:dyDescent="0.25">
      <c r="A56" s="9"/>
      <c r="B56" s="86" t="s">
        <v>47</v>
      </c>
      <c r="C56" s="75"/>
      <c r="D56" s="22"/>
      <c r="E56" s="22"/>
      <c r="F56" s="22"/>
      <c r="G56" s="22"/>
      <c r="H56" s="22"/>
      <c r="I56" s="22"/>
      <c r="J56" s="22"/>
      <c r="K56" s="88" t="str">
        <f t="shared" si="27"/>
        <v>Jo</v>
      </c>
      <c r="L56" s="75"/>
      <c r="M56" s="23" t="s">
        <v>16</v>
      </c>
      <c r="N56" s="24"/>
      <c r="O56" s="26" t="s">
        <v>21</v>
      </c>
      <c r="P56" s="24"/>
      <c r="Q56" s="23" t="s">
        <v>16</v>
      </c>
      <c r="R56" s="67"/>
      <c r="S56" s="10" t="s">
        <v>46</v>
      </c>
      <c r="T56" s="33" t="str">
        <f t="shared" si="28"/>
        <v/>
      </c>
      <c r="U56" s="37">
        <f>SUM(T51:T56)</f>
        <v>0</v>
      </c>
      <c r="V56" s="2"/>
      <c r="W56" s="5"/>
      <c r="X56" s="5"/>
      <c r="Y56" s="2"/>
      <c r="Z56" s="13"/>
      <c r="AA56" s="74" t="s">
        <v>47</v>
      </c>
      <c r="AB56" s="75"/>
      <c r="AC56" s="11">
        <f t="shared" ref="AC56:AI56" si="32">$R53</f>
        <v>0</v>
      </c>
      <c r="AD56" s="11">
        <f t="shared" si="32"/>
        <v>0</v>
      </c>
      <c r="AE56" s="11">
        <f t="shared" si="32"/>
        <v>0</v>
      </c>
      <c r="AF56" s="11">
        <f t="shared" si="32"/>
        <v>0</v>
      </c>
      <c r="AG56" s="11">
        <f t="shared" si="32"/>
        <v>0</v>
      </c>
      <c r="AH56" s="11">
        <f t="shared" si="32"/>
        <v>0</v>
      </c>
      <c r="AI56" s="11">
        <f t="shared" si="32"/>
        <v>0</v>
      </c>
      <c r="AJ56" s="81" t="str">
        <f t="shared" si="30"/>
        <v>Jo</v>
      </c>
      <c r="AK56" s="75"/>
      <c r="AL56" s="25" t="s">
        <v>16</v>
      </c>
      <c r="AM56" s="11">
        <f>AO51</f>
        <v>7</v>
      </c>
      <c r="AN56" s="27" t="s">
        <v>21</v>
      </c>
      <c r="AO56" s="11">
        <f>AQ53</f>
        <v>35</v>
      </c>
      <c r="AP56" s="25" t="s">
        <v>16</v>
      </c>
      <c r="AQ56" s="13">
        <f t="shared" si="31"/>
        <v>245</v>
      </c>
      <c r="AR56" s="15" t="s">
        <v>46</v>
      </c>
      <c r="AS56" s="11"/>
    </row>
    <row r="57" spans="1:45" ht="33.75" customHeight="1" x14ac:dyDescent="0.3">
      <c r="A57" s="9"/>
      <c r="B57" s="10"/>
      <c r="C57" s="10"/>
      <c r="D57" s="29"/>
      <c r="E57" s="2"/>
      <c r="F57" s="2"/>
      <c r="G57" s="2"/>
      <c r="H57" s="2"/>
      <c r="I57" s="2"/>
      <c r="J57" s="2"/>
      <c r="K57" s="2"/>
      <c r="L57" s="2"/>
      <c r="N57" s="18" t="str">
        <f>B62</f>
        <v>Leah</v>
      </c>
      <c r="P57" s="19" t="str">
        <f>B63</f>
        <v>Theo</v>
      </c>
      <c r="R57" s="30" t="s">
        <v>1</v>
      </c>
      <c r="S57" s="2"/>
      <c r="T57" s="2"/>
      <c r="U57" s="2"/>
      <c r="V57" s="2"/>
      <c r="W57" s="5"/>
      <c r="X57" s="5"/>
      <c r="Y57" s="2"/>
      <c r="Z57" s="13"/>
      <c r="AA57" s="15"/>
      <c r="AB57" s="15"/>
      <c r="AC57" s="28"/>
      <c r="AD57" s="11"/>
      <c r="AE57" s="11"/>
      <c r="AF57" s="11"/>
      <c r="AG57" s="11"/>
      <c r="AH57" s="11"/>
      <c r="AI57" s="11"/>
      <c r="AJ57" s="11"/>
      <c r="AK57" s="11"/>
      <c r="AL57" s="20"/>
      <c r="AM57" s="21" t="str">
        <f>AA62</f>
        <v>Leah</v>
      </c>
      <c r="AN57" s="20"/>
      <c r="AO57" s="21" t="str">
        <f>AA63</f>
        <v>Theo</v>
      </c>
      <c r="AP57" s="20"/>
      <c r="AQ57" s="11"/>
      <c r="AR57" s="11"/>
      <c r="AS57" s="11"/>
    </row>
    <row r="58" spans="1:45" ht="23.25" customHeight="1" x14ac:dyDescent="0.25">
      <c r="A58" s="31" t="s">
        <v>42</v>
      </c>
      <c r="B58" s="82" t="s">
        <v>48</v>
      </c>
      <c r="C58" s="75"/>
      <c r="D58" s="75"/>
      <c r="E58" s="75"/>
      <c r="F58" s="75"/>
      <c r="G58" s="75"/>
      <c r="H58" s="75"/>
      <c r="I58" s="83" t="s">
        <v>15</v>
      </c>
      <c r="J58" s="75"/>
      <c r="K58" s="75"/>
      <c r="L58" s="75"/>
      <c r="M58" s="23" t="s">
        <v>16</v>
      </c>
      <c r="N58" s="24"/>
      <c r="O58" s="23" t="s">
        <v>17</v>
      </c>
      <c r="P58" s="24"/>
      <c r="Q58" s="23" t="s">
        <v>16</v>
      </c>
      <c r="R58" s="67"/>
      <c r="S58" s="2"/>
      <c r="T58" s="33" t="str">
        <f>IF(R58="","",IF(R58=AQ58,1,0))</f>
        <v/>
      </c>
      <c r="V58" s="2"/>
      <c r="W58" s="5"/>
      <c r="X58" s="5"/>
      <c r="Y58" s="2"/>
      <c r="Z58" s="34" t="s">
        <v>42</v>
      </c>
      <c r="AA58" s="79" t="s">
        <v>49</v>
      </c>
      <c r="AB58" s="75"/>
      <c r="AC58" s="75"/>
      <c r="AD58" s="75"/>
      <c r="AE58" s="75"/>
      <c r="AF58" s="75"/>
      <c r="AG58" s="75"/>
      <c r="AH58" s="80" t="s">
        <v>15</v>
      </c>
      <c r="AI58" s="75"/>
      <c r="AJ58" s="75"/>
      <c r="AK58" s="75"/>
      <c r="AL58" s="25" t="s">
        <v>16</v>
      </c>
      <c r="AM58" s="11">
        <v>7</v>
      </c>
      <c r="AN58" s="25" t="s">
        <v>17</v>
      </c>
      <c r="AO58" s="11">
        <v>5</v>
      </c>
      <c r="AP58" s="25" t="s">
        <v>16</v>
      </c>
      <c r="AQ58" s="11">
        <f>AM58+AO58</f>
        <v>12</v>
      </c>
      <c r="AR58" s="11"/>
      <c r="AS58" s="11"/>
    </row>
    <row r="59" spans="1:45" ht="8.25" customHeight="1" x14ac:dyDescent="0.25">
      <c r="A59" s="9"/>
      <c r="B59" s="75"/>
      <c r="C59" s="75"/>
      <c r="D59" s="75"/>
      <c r="E59" s="75"/>
      <c r="F59" s="75"/>
      <c r="G59" s="75"/>
      <c r="H59" s="7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V59" s="2"/>
      <c r="W59" s="5"/>
      <c r="X59" s="5"/>
      <c r="Y59" s="2"/>
      <c r="Z59" s="13"/>
      <c r="AA59" s="75"/>
      <c r="AB59" s="75"/>
      <c r="AC59" s="75"/>
      <c r="AD59" s="75"/>
      <c r="AE59" s="75"/>
      <c r="AF59" s="75"/>
      <c r="AG59" s="75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</row>
    <row r="60" spans="1:45" ht="23.25" customHeight="1" x14ac:dyDescent="0.25">
      <c r="A60" s="9"/>
      <c r="B60" s="75"/>
      <c r="C60" s="75"/>
      <c r="D60" s="75"/>
      <c r="E60" s="75"/>
      <c r="F60" s="75"/>
      <c r="G60" s="75"/>
      <c r="H60" s="75"/>
      <c r="I60" s="2"/>
      <c r="J60" s="2"/>
      <c r="K60" s="83" t="s">
        <v>19</v>
      </c>
      <c r="L60" s="75"/>
      <c r="M60" s="23" t="s">
        <v>16</v>
      </c>
      <c r="N60" s="24"/>
      <c r="O60" s="26" t="s">
        <v>20</v>
      </c>
      <c r="P60" s="24"/>
      <c r="Q60" s="23" t="s">
        <v>16</v>
      </c>
      <c r="R60" s="67"/>
      <c r="S60" s="10" t="s">
        <v>51</v>
      </c>
      <c r="T60" s="33" t="str">
        <f>IF(R60="","",IF(R60=AQ60,1,0))</f>
        <v/>
      </c>
      <c r="V60" s="2"/>
      <c r="W60" s="5"/>
      <c r="X60" s="5"/>
      <c r="Y60" s="2"/>
      <c r="Z60" s="13"/>
      <c r="AA60" s="75"/>
      <c r="AB60" s="75"/>
      <c r="AC60" s="75"/>
      <c r="AD60" s="75"/>
      <c r="AE60" s="75"/>
      <c r="AF60" s="75"/>
      <c r="AG60" s="75"/>
      <c r="AH60" s="11"/>
      <c r="AI60" s="11"/>
      <c r="AJ60" s="80" t="s">
        <v>19</v>
      </c>
      <c r="AK60" s="75"/>
      <c r="AL60" s="25" t="s">
        <v>16</v>
      </c>
      <c r="AM60" s="11">
        <v>48</v>
      </c>
      <c r="AN60" s="27" t="s">
        <v>20</v>
      </c>
      <c r="AO60" s="11">
        <f>AQ58</f>
        <v>12</v>
      </c>
      <c r="AP60" s="25" t="s">
        <v>16</v>
      </c>
      <c r="AQ60" s="11">
        <f>AM60/AO60</f>
        <v>4</v>
      </c>
      <c r="AR60" s="16">
        <f>IF(AQ60=35,"Put "&amp;AQ60&amp;" in each box",)</f>
        <v>0</v>
      </c>
      <c r="AS60" s="11"/>
    </row>
    <row r="61" spans="1:45" ht="6.75" customHeight="1" x14ac:dyDescent="0.25">
      <c r="A61" s="9"/>
      <c r="I61" s="2"/>
      <c r="J61" s="2"/>
      <c r="K61" s="10"/>
      <c r="L61" s="2"/>
      <c r="M61" s="2"/>
      <c r="N61" s="2"/>
      <c r="P61" s="2"/>
      <c r="Q61" s="2"/>
      <c r="R61" s="2"/>
      <c r="S61" s="2"/>
      <c r="T61" s="2"/>
      <c r="V61" s="2"/>
      <c r="W61" s="5"/>
      <c r="X61" s="5"/>
      <c r="Y61" s="2"/>
      <c r="Z61" s="13"/>
      <c r="AA61" s="20"/>
      <c r="AB61" s="20"/>
      <c r="AC61" s="20"/>
      <c r="AD61" s="20"/>
      <c r="AE61" s="20"/>
      <c r="AF61" s="20"/>
      <c r="AG61" s="20"/>
      <c r="AH61" s="11"/>
      <c r="AI61" s="11"/>
      <c r="AJ61" s="15"/>
      <c r="AK61" s="11"/>
      <c r="AL61" s="11"/>
      <c r="AM61" s="11"/>
      <c r="AN61" s="20"/>
      <c r="AO61" s="11"/>
      <c r="AP61" s="11"/>
      <c r="AQ61" s="11"/>
      <c r="AR61" s="11"/>
      <c r="AS61" s="11"/>
    </row>
    <row r="62" spans="1:45" ht="23.25" customHeight="1" x14ac:dyDescent="0.25">
      <c r="A62" s="9"/>
      <c r="B62" s="84" t="s">
        <v>50</v>
      </c>
      <c r="C62" s="75"/>
      <c r="D62" s="17">
        <f t="shared" ref="D62:J62" si="33">$R60</f>
        <v>0</v>
      </c>
      <c r="E62" s="17">
        <f t="shared" si="33"/>
        <v>0</v>
      </c>
      <c r="F62" s="17">
        <f t="shared" si="33"/>
        <v>0</v>
      </c>
      <c r="G62" s="17">
        <f t="shared" si="33"/>
        <v>0</v>
      </c>
      <c r="H62" s="17">
        <f t="shared" si="33"/>
        <v>0</v>
      </c>
      <c r="I62" s="17">
        <f t="shared" si="33"/>
        <v>0</v>
      </c>
      <c r="J62" s="17">
        <f t="shared" si="33"/>
        <v>0</v>
      </c>
      <c r="K62" s="85" t="str">
        <f t="shared" ref="K62:K63" si="34">B62</f>
        <v>Leah</v>
      </c>
      <c r="L62" s="75"/>
      <c r="M62" s="23" t="s">
        <v>16</v>
      </c>
      <c r="N62" s="24"/>
      <c r="O62" s="26" t="s">
        <v>21</v>
      </c>
      <c r="P62" s="24"/>
      <c r="Q62" s="23" t="s">
        <v>16</v>
      </c>
      <c r="R62" s="67"/>
      <c r="S62" s="10" t="s">
        <v>51</v>
      </c>
      <c r="T62" s="33" t="str">
        <f t="shared" ref="T62:T63" si="35">IF(R62="","",IF(R62=AQ62,1,0))</f>
        <v/>
      </c>
      <c r="V62" s="2"/>
      <c r="W62" s="5"/>
      <c r="X62" s="5"/>
      <c r="Y62" s="2"/>
      <c r="Z62" s="13"/>
      <c r="AA62" s="74" t="s">
        <v>50</v>
      </c>
      <c r="AB62" s="75"/>
      <c r="AC62" s="11">
        <f t="shared" ref="AC62:AI62" si="36">$R60</f>
        <v>0</v>
      </c>
      <c r="AD62" s="11">
        <f t="shared" si="36"/>
        <v>0</v>
      </c>
      <c r="AE62" s="11">
        <f t="shared" si="36"/>
        <v>0</v>
      </c>
      <c r="AF62" s="11">
        <f t="shared" si="36"/>
        <v>0</v>
      </c>
      <c r="AG62" s="11">
        <f t="shared" si="36"/>
        <v>0</v>
      </c>
      <c r="AH62" s="11">
        <f t="shared" si="36"/>
        <v>0</v>
      </c>
      <c r="AI62" s="11">
        <f t="shared" si="36"/>
        <v>0</v>
      </c>
      <c r="AJ62" s="81" t="str">
        <f t="shared" ref="AJ62:AJ63" si="37">AA62</f>
        <v>Leah</v>
      </c>
      <c r="AK62" s="75"/>
      <c r="AL62" s="25" t="s">
        <v>16</v>
      </c>
      <c r="AM62" s="11">
        <f>AM58</f>
        <v>7</v>
      </c>
      <c r="AN62" s="27" t="s">
        <v>21</v>
      </c>
      <c r="AO62" s="11">
        <f>AQ60</f>
        <v>4</v>
      </c>
      <c r="AP62" s="25" t="s">
        <v>16</v>
      </c>
      <c r="AQ62" s="13">
        <f t="shared" ref="AQ62:AQ63" si="38">AM62*AO62</f>
        <v>28</v>
      </c>
      <c r="AR62" s="15" t="s">
        <v>51</v>
      </c>
      <c r="AS62" s="11"/>
    </row>
    <row r="63" spans="1:45" ht="23.25" customHeight="1" x14ac:dyDescent="0.25">
      <c r="A63" s="9"/>
      <c r="B63" s="86" t="s">
        <v>52</v>
      </c>
      <c r="C63" s="75"/>
      <c r="D63" s="22">
        <f t="shared" ref="D63:H63" si="39">$R60</f>
        <v>0</v>
      </c>
      <c r="E63" s="22">
        <f t="shared" si="39"/>
        <v>0</v>
      </c>
      <c r="F63" s="22">
        <f t="shared" si="39"/>
        <v>0</v>
      </c>
      <c r="G63" s="22">
        <f t="shared" si="39"/>
        <v>0</v>
      </c>
      <c r="H63" s="22">
        <f t="shared" si="39"/>
        <v>0</v>
      </c>
      <c r="I63" s="2"/>
      <c r="J63" s="2"/>
      <c r="K63" s="88" t="str">
        <f t="shared" si="34"/>
        <v>Theo</v>
      </c>
      <c r="L63" s="75"/>
      <c r="M63" s="23" t="s">
        <v>16</v>
      </c>
      <c r="N63" s="24"/>
      <c r="O63" s="26" t="s">
        <v>21</v>
      </c>
      <c r="P63" s="24"/>
      <c r="Q63" s="23" t="s">
        <v>16</v>
      </c>
      <c r="R63" s="67"/>
      <c r="S63" s="10" t="s">
        <v>51</v>
      </c>
      <c r="T63" s="33" t="str">
        <f t="shared" si="35"/>
        <v/>
      </c>
      <c r="U63" s="37">
        <f>SUM(T58:T63)</f>
        <v>0</v>
      </c>
      <c r="V63" s="2"/>
      <c r="W63" s="5"/>
      <c r="X63" s="5"/>
      <c r="Y63" s="2"/>
      <c r="Z63" s="13"/>
      <c r="AA63" s="74" t="s">
        <v>52</v>
      </c>
      <c r="AB63" s="75"/>
      <c r="AC63" s="11">
        <f t="shared" ref="AC63:AH63" si="40">$R60</f>
        <v>0</v>
      </c>
      <c r="AD63" s="11">
        <f t="shared" si="40"/>
        <v>0</v>
      </c>
      <c r="AE63" s="11">
        <f t="shared" si="40"/>
        <v>0</v>
      </c>
      <c r="AF63" s="11">
        <f t="shared" si="40"/>
        <v>0</v>
      </c>
      <c r="AG63" s="11">
        <f t="shared" si="40"/>
        <v>0</v>
      </c>
      <c r="AH63" s="11">
        <f t="shared" si="40"/>
        <v>0</v>
      </c>
      <c r="AI63" s="11"/>
      <c r="AJ63" s="81" t="str">
        <f t="shared" si="37"/>
        <v>Theo</v>
      </c>
      <c r="AK63" s="75"/>
      <c r="AL63" s="25" t="s">
        <v>16</v>
      </c>
      <c r="AM63" s="11">
        <f>AO58</f>
        <v>5</v>
      </c>
      <c r="AN63" s="27" t="s">
        <v>21</v>
      </c>
      <c r="AO63" s="11">
        <f>AQ60</f>
        <v>4</v>
      </c>
      <c r="AP63" s="25" t="s">
        <v>16</v>
      </c>
      <c r="AQ63" s="13">
        <f t="shared" si="38"/>
        <v>20</v>
      </c>
      <c r="AR63" s="15" t="s">
        <v>51</v>
      </c>
      <c r="AS63" s="11"/>
    </row>
    <row r="64" spans="1:45" ht="33" customHeight="1" x14ac:dyDescent="0.3">
      <c r="A64" s="9"/>
      <c r="B64" s="10"/>
      <c r="C64" s="10"/>
      <c r="D64" s="29"/>
      <c r="E64" s="2"/>
      <c r="F64" s="2"/>
      <c r="G64" s="2"/>
      <c r="H64" s="2"/>
      <c r="I64" s="2"/>
      <c r="J64" s="2"/>
      <c r="K64" s="2"/>
      <c r="L64" s="2"/>
      <c r="N64" s="18" t="str">
        <f>B69</f>
        <v>Dylan</v>
      </c>
      <c r="P64" s="19" t="str">
        <f>B70</f>
        <v>Emma</v>
      </c>
      <c r="R64" s="42" t="str">
        <f>B71</f>
        <v>Freddie</v>
      </c>
      <c r="S64" s="2"/>
      <c r="T64" s="30" t="s">
        <v>1</v>
      </c>
      <c r="U64" s="2"/>
      <c r="V64" s="2"/>
      <c r="W64" s="5"/>
      <c r="X64" s="5"/>
      <c r="Y64" s="2"/>
      <c r="Z64" s="13"/>
      <c r="AA64" s="15"/>
      <c r="AB64" s="15"/>
      <c r="AC64" s="28"/>
      <c r="AD64" s="11"/>
      <c r="AE64" s="11"/>
      <c r="AF64" s="11"/>
      <c r="AG64" s="11"/>
      <c r="AH64" s="11"/>
      <c r="AI64" s="11"/>
      <c r="AJ64" s="11"/>
      <c r="AK64" s="11"/>
      <c r="AL64" s="20"/>
      <c r="AM64" s="21" t="str">
        <f>AA69</f>
        <v>Dylan</v>
      </c>
      <c r="AN64" s="20"/>
      <c r="AO64" s="21" t="str">
        <f>AA70</f>
        <v>Emma</v>
      </c>
      <c r="AP64" s="20"/>
      <c r="AQ64" s="21" t="str">
        <f>AA71</f>
        <v>Freddie</v>
      </c>
      <c r="AR64" s="11"/>
      <c r="AS64" s="11"/>
    </row>
    <row r="65" spans="1:45" ht="23.25" customHeight="1" x14ac:dyDescent="0.25">
      <c r="A65" s="31" t="s">
        <v>53</v>
      </c>
      <c r="B65" s="82" t="s">
        <v>54</v>
      </c>
      <c r="C65" s="75"/>
      <c r="D65" s="75"/>
      <c r="E65" s="75"/>
      <c r="F65" s="75"/>
      <c r="G65" s="75"/>
      <c r="H65" s="75"/>
      <c r="I65" s="83" t="s">
        <v>15</v>
      </c>
      <c r="J65" s="100"/>
      <c r="K65" s="100"/>
      <c r="L65" s="100"/>
      <c r="M65" s="23" t="s">
        <v>16</v>
      </c>
      <c r="N65" s="24"/>
      <c r="O65" s="23" t="s">
        <v>17</v>
      </c>
      <c r="P65" s="24"/>
      <c r="Q65" s="23" t="s">
        <v>17</v>
      </c>
      <c r="R65" s="70"/>
      <c r="S65" s="23" t="s">
        <v>16</v>
      </c>
      <c r="T65" s="67"/>
      <c r="U65" s="33" t="str">
        <f>IF(T65="","",IF(T65=AS65,1,0))</f>
        <v/>
      </c>
      <c r="W65" s="5"/>
      <c r="X65" s="5"/>
      <c r="Y65" s="2"/>
      <c r="Z65" s="34" t="s">
        <v>53</v>
      </c>
      <c r="AA65" s="79" t="s">
        <v>55</v>
      </c>
      <c r="AB65" s="75"/>
      <c r="AC65" s="75"/>
      <c r="AD65" s="75"/>
      <c r="AE65" s="75"/>
      <c r="AF65" s="75"/>
      <c r="AG65" s="75"/>
      <c r="AH65" s="80" t="s">
        <v>15</v>
      </c>
      <c r="AI65" s="75"/>
      <c r="AJ65" s="75"/>
      <c r="AK65" s="75"/>
      <c r="AL65" s="25" t="s">
        <v>16</v>
      </c>
      <c r="AM65" s="11">
        <v>1</v>
      </c>
      <c r="AN65" s="25" t="s">
        <v>17</v>
      </c>
      <c r="AO65" s="11">
        <v>3</v>
      </c>
      <c r="AP65" s="25" t="s">
        <v>17</v>
      </c>
      <c r="AQ65" s="11">
        <f>AM65+AO65</f>
        <v>4</v>
      </c>
      <c r="AR65" s="25" t="s">
        <v>16</v>
      </c>
      <c r="AS65" s="11">
        <f>AM65+AO65+AQ65</f>
        <v>8</v>
      </c>
    </row>
    <row r="66" spans="1:45" ht="9.75" customHeight="1" x14ac:dyDescent="0.25">
      <c r="A66" s="9"/>
      <c r="B66" s="75"/>
      <c r="C66" s="75"/>
      <c r="D66" s="75"/>
      <c r="E66" s="75"/>
      <c r="F66" s="75"/>
      <c r="G66" s="75"/>
      <c r="H66" s="75"/>
      <c r="I66" s="54"/>
      <c r="J66" s="54"/>
      <c r="K66" s="54"/>
      <c r="L66" s="54"/>
      <c r="M66" s="54"/>
      <c r="N66" s="2"/>
      <c r="O66" s="54"/>
      <c r="P66" s="2"/>
      <c r="Q66" s="54"/>
      <c r="R66" s="68"/>
      <c r="S66" s="54"/>
      <c r="T66" s="54"/>
      <c r="U66" s="2"/>
      <c r="V66" s="2"/>
      <c r="W66" s="5"/>
      <c r="X66" s="5"/>
      <c r="Y66" s="2"/>
      <c r="Z66" s="13"/>
      <c r="AA66" s="75"/>
      <c r="AB66" s="75"/>
      <c r="AC66" s="75"/>
      <c r="AD66" s="75"/>
      <c r="AE66" s="75"/>
      <c r="AF66" s="75"/>
      <c r="AG66" s="75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</row>
    <row r="67" spans="1:45" ht="23.25" customHeight="1" x14ac:dyDescent="0.25">
      <c r="A67" s="9"/>
      <c r="B67" s="75"/>
      <c r="C67" s="75"/>
      <c r="D67" s="75"/>
      <c r="E67" s="75"/>
      <c r="F67" s="75"/>
      <c r="G67" s="75"/>
      <c r="H67" s="75"/>
      <c r="I67" s="54"/>
      <c r="J67" s="54"/>
      <c r="K67" s="83" t="s">
        <v>19</v>
      </c>
      <c r="L67" s="100"/>
      <c r="M67" s="23" t="s">
        <v>16</v>
      </c>
      <c r="N67" s="38"/>
      <c r="O67" s="26" t="s">
        <v>20</v>
      </c>
      <c r="P67" s="24"/>
      <c r="Q67" s="23" t="s">
        <v>16</v>
      </c>
      <c r="R67" s="67"/>
      <c r="S67" s="54"/>
      <c r="T67" s="54"/>
      <c r="U67" s="33" t="str">
        <f>IF(R67="","",IF(R67=AQ67,1,0))</f>
        <v/>
      </c>
      <c r="V67" s="2"/>
      <c r="W67" s="5"/>
      <c r="X67" s="5"/>
      <c r="Y67" s="2"/>
      <c r="Z67" s="13"/>
      <c r="AA67" s="75"/>
      <c r="AB67" s="75"/>
      <c r="AC67" s="75"/>
      <c r="AD67" s="75"/>
      <c r="AE67" s="75"/>
      <c r="AF67" s="75"/>
      <c r="AG67" s="75"/>
      <c r="AH67" s="11"/>
      <c r="AI67" s="11"/>
      <c r="AJ67" s="80" t="s">
        <v>19</v>
      </c>
      <c r="AK67" s="75"/>
      <c r="AL67" s="25" t="s">
        <v>16</v>
      </c>
      <c r="AM67" s="39">
        <v>40</v>
      </c>
      <c r="AN67" s="27" t="s">
        <v>20</v>
      </c>
      <c r="AO67" s="11">
        <f>AS65</f>
        <v>8</v>
      </c>
      <c r="AP67" s="25" t="s">
        <v>16</v>
      </c>
      <c r="AQ67" s="39">
        <f>AM67/AO67</f>
        <v>5</v>
      </c>
      <c r="AR67" s="16" t="str">
        <f>IF(AQ67=5,"Put "&amp;AQ67&amp;" in each box",)</f>
        <v>Put 5 in each box</v>
      </c>
      <c r="AS67" s="11"/>
    </row>
    <row r="68" spans="1:45" ht="10.5" customHeight="1" x14ac:dyDescent="0.25">
      <c r="A68" s="9"/>
      <c r="I68" s="54"/>
      <c r="J68" s="54"/>
      <c r="K68" s="54"/>
      <c r="L68" s="54"/>
      <c r="M68" s="54"/>
      <c r="N68" s="2"/>
      <c r="O68" s="54"/>
      <c r="P68" s="2"/>
      <c r="Q68" s="54"/>
      <c r="R68" s="68"/>
      <c r="S68" s="54"/>
      <c r="T68" s="54"/>
      <c r="U68" s="2"/>
      <c r="V68" s="2"/>
      <c r="W68" s="5"/>
      <c r="X68" s="5"/>
      <c r="Y68" s="2"/>
      <c r="Z68" s="13"/>
      <c r="AA68" s="20"/>
      <c r="AB68" s="20"/>
      <c r="AC68" s="20"/>
      <c r="AD68" s="20"/>
      <c r="AE68" s="20"/>
      <c r="AF68" s="20"/>
      <c r="AG68" s="20"/>
      <c r="AH68" s="11"/>
      <c r="AI68" s="11"/>
      <c r="AJ68" s="15"/>
      <c r="AK68" s="11"/>
      <c r="AL68" s="11"/>
      <c r="AM68" s="11"/>
      <c r="AN68" s="20"/>
      <c r="AO68" s="11"/>
      <c r="AP68" s="11"/>
      <c r="AQ68" s="11"/>
      <c r="AR68" s="11"/>
      <c r="AS68" s="11"/>
    </row>
    <row r="69" spans="1:45" ht="23.25" customHeight="1" x14ac:dyDescent="0.25">
      <c r="A69" s="9"/>
      <c r="B69" s="84" t="s">
        <v>56</v>
      </c>
      <c r="C69" s="75"/>
      <c r="D69" s="17">
        <f>$R67</f>
        <v>0</v>
      </c>
      <c r="F69" s="36">
        <f>IF(R67=5,"Put "&amp;R67&amp;" in each box",)</f>
        <v>0</v>
      </c>
      <c r="I69" s="54"/>
      <c r="J69" s="54"/>
      <c r="K69" s="85" t="str">
        <f t="shared" ref="K69:K71" si="41">B69</f>
        <v>Dylan</v>
      </c>
      <c r="L69" s="100"/>
      <c r="M69" s="23" t="s">
        <v>16</v>
      </c>
      <c r="N69" s="24"/>
      <c r="O69" s="26" t="s">
        <v>21</v>
      </c>
      <c r="P69" s="24"/>
      <c r="Q69" s="23" t="s">
        <v>16</v>
      </c>
      <c r="R69" s="69"/>
      <c r="S69" s="54"/>
      <c r="T69" s="54"/>
      <c r="U69" s="33" t="str">
        <f t="shared" ref="U69:U71" si="42">IF(R69="","",IF(R69=AQ69,1,0))</f>
        <v/>
      </c>
      <c r="V69" s="2"/>
      <c r="W69" s="5"/>
      <c r="X69" s="5"/>
      <c r="Y69" s="2"/>
      <c r="Z69" s="13"/>
      <c r="AA69" s="74" t="s">
        <v>56</v>
      </c>
      <c r="AB69" s="75"/>
      <c r="AC69" s="11">
        <f>$R67</f>
        <v>0</v>
      </c>
      <c r="AD69" s="20"/>
      <c r="AE69" s="20"/>
      <c r="AF69" s="20"/>
      <c r="AG69" s="20"/>
      <c r="AH69" s="20"/>
      <c r="AI69" s="11"/>
      <c r="AJ69" s="81" t="str">
        <f t="shared" ref="AJ69:AJ71" si="43">AA69</f>
        <v>Dylan</v>
      </c>
      <c r="AK69" s="75"/>
      <c r="AL69" s="25" t="s">
        <v>16</v>
      </c>
      <c r="AM69" s="11">
        <f>AM65</f>
        <v>1</v>
      </c>
      <c r="AN69" s="27" t="s">
        <v>21</v>
      </c>
      <c r="AO69" s="39">
        <f>AQ67</f>
        <v>5</v>
      </c>
      <c r="AP69" s="25" t="s">
        <v>16</v>
      </c>
      <c r="AQ69" s="41">
        <f t="shared" ref="AQ69:AQ71" si="44">AM69*AO69</f>
        <v>5</v>
      </c>
      <c r="AR69" s="11"/>
      <c r="AS69" s="11"/>
    </row>
    <row r="70" spans="1:45" ht="23.25" customHeight="1" x14ac:dyDescent="0.25">
      <c r="A70" s="9"/>
      <c r="B70" s="86" t="s">
        <v>57</v>
      </c>
      <c r="C70" s="75"/>
      <c r="D70" s="22">
        <f t="shared" ref="D70:F70" si="45">$R67</f>
        <v>0</v>
      </c>
      <c r="E70" s="22">
        <f t="shared" si="45"/>
        <v>0</v>
      </c>
      <c r="F70" s="22">
        <f t="shared" si="45"/>
        <v>0</v>
      </c>
      <c r="I70" s="54"/>
      <c r="J70" s="54"/>
      <c r="K70" s="88" t="str">
        <f t="shared" si="41"/>
        <v>Emma</v>
      </c>
      <c r="L70" s="100"/>
      <c r="M70" s="23" t="s">
        <v>16</v>
      </c>
      <c r="N70" s="24"/>
      <c r="O70" s="26" t="s">
        <v>21</v>
      </c>
      <c r="P70" s="24"/>
      <c r="Q70" s="23" t="s">
        <v>16</v>
      </c>
      <c r="R70" s="69"/>
      <c r="S70" s="54"/>
      <c r="T70" s="54"/>
      <c r="U70" s="33" t="str">
        <f t="shared" si="42"/>
        <v/>
      </c>
      <c r="V70" s="2"/>
      <c r="W70" s="5"/>
      <c r="X70" s="5"/>
      <c r="Y70" s="2"/>
      <c r="Z70" s="13"/>
      <c r="AA70" s="74" t="s">
        <v>57</v>
      </c>
      <c r="AB70" s="75"/>
      <c r="AC70" s="11">
        <f t="shared" ref="AC70:AE70" si="46">$R67</f>
        <v>0</v>
      </c>
      <c r="AD70" s="11">
        <f t="shared" si="46"/>
        <v>0</v>
      </c>
      <c r="AE70" s="11">
        <f t="shared" si="46"/>
        <v>0</v>
      </c>
      <c r="AF70" s="20"/>
      <c r="AG70" s="20"/>
      <c r="AH70" s="11"/>
      <c r="AI70" s="11"/>
      <c r="AJ70" s="81" t="str">
        <f t="shared" si="43"/>
        <v>Emma</v>
      </c>
      <c r="AK70" s="75"/>
      <c r="AL70" s="25" t="s">
        <v>16</v>
      </c>
      <c r="AM70" s="11">
        <f>AO65</f>
        <v>3</v>
      </c>
      <c r="AN70" s="27" t="s">
        <v>21</v>
      </c>
      <c r="AO70" s="39">
        <f>AQ67</f>
        <v>5</v>
      </c>
      <c r="AP70" s="25" t="s">
        <v>16</v>
      </c>
      <c r="AQ70" s="41">
        <f t="shared" si="44"/>
        <v>15</v>
      </c>
      <c r="AR70" s="11"/>
      <c r="AS70" s="11"/>
    </row>
    <row r="71" spans="1:45" ht="23.25" customHeight="1" x14ac:dyDescent="0.25">
      <c r="A71" s="9"/>
      <c r="B71" s="87" t="s">
        <v>58</v>
      </c>
      <c r="C71" s="75"/>
      <c r="D71" s="43">
        <f t="shared" ref="D71:G71" si="47">$R67</f>
        <v>0</v>
      </c>
      <c r="E71" s="43">
        <f t="shared" si="47"/>
        <v>0</v>
      </c>
      <c r="F71" s="43">
        <f t="shared" si="47"/>
        <v>0</v>
      </c>
      <c r="G71" s="43">
        <f t="shared" si="47"/>
        <v>0</v>
      </c>
      <c r="H71" s="2"/>
      <c r="I71" s="54"/>
      <c r="J71" s="54"/>
      <c r="K71" s="89" t="str">
        <f t="shared" si="41"/>
        <v>Freddie</v>
      </c>
      <c r="L71" s="100"/>
      <c r="M71" s="23" t="s">
        <v>16</v>
      </c>
      <c r="N71" s="24"/>
      <c r="O71" s="26" t="s">
        <v>21</v>
      </c>
      <c r="P71" s="24"/>
      <c r="Q71" s="23" t="s">
        <v>16</v>
      </c>
      <c r="R71" s="69"/>
      <c r="S71" s="54"/>
      <c r="T71" s="54"/>
      <c r="U71" s="33" t="str">
        <f t="shared" si="42"/>
        <v/>
      </c>
      <c r="V71" s="37">
        <f>SUM(U65:U71)</f>
        <v>0</v>
      </c>
      <c r="W71" s="5"/>
      <c r="X71" s="5"/>
      <c r="Y71" s="2"/>
      <c r="Z71" s="13"/>
      <c r="AA71" s="74" t="s">
        <v>58</v>
      </c>
      <c r="AB71" s="75"/>
      <c r="AC71" s="11">
        <f t="shared" ref="AC71:AF71" si="48">$R67</f>
        <v>0</v>
      </c>
      <c r="AD71" s="11">
        <f t="shared" si="48"/>
        <v>0</v>
      </c>
      <c r="AE71" s="11">
        <f t="shared" si="48"/>
        <v>0</v>
      </c>
      <c r="AF71" s="11">
        <f t="shared" si="48"/>
        <v>0</v>
      </c>
      <c r="AG71" s="11"/>
      <c r="AH71" s="11"/>
      <c r="AI71" s="11"/>
      <c r="AJ71" s="81" t="str">
        <f t="shared" si="43"/>
        <v>Freddie</v>
      </c>
      <c r="AK71" s="75"/>
      <c r="AL71" s="25" t="s">
        <v>16</v>
      </c>
      <c r="AM71" s="11">
        <f>AQ65</f>
        <v>4</v>
      </c>
      <c r="AN71" s="27" t="s">
        <v>21</v>
      </c>
      <c r="AO71" s="39">
        <f>AQ67</f>
        <v>5</v>
      </c>
      <c r="AP71" s="25" t="s">
        <v>16</v>
      </c>
      <c r="AQ71" s="41">
        <f t="shared" si="44"/>
        <v>20</v>
      </c>
      <c r="AR71" s="11"/>
      <c r="AS71" s="11"/>
    </row>
    <row r="72" spans="1:45" ht="33.75" customHeight="1" x14ac:dyDescent="0.3">
      <c r="A72" s="9"/>
      <c r="B72" s="10"/>
      <c r="C72" s="10"/>
      <c r="D72" s="29"/>
      <c r="E72" s="2"/>
      <c r="F72" s="2"/>
      <c r="G72" s="2"/>
      <c r="H72" s="2"/>
      <c r="I72" s="2"/>
      <c r="J72" s="2"/>
      <c r="K72" s="2"/>
      <c r="L72" s="2"/>
      <c r="N72" s="18" t="str">
        <f>B77</f>
        <v>Steve</v>
      </c>
      <c r="P72" s="19" t="str">
        <f>B78</f>
        <v>Toshan</v>
      </c>
      <c r="R72" s="42" t="str">
        <f>B79</f>
        <v>Ushad</v>
      </c>
      <c r="S72" s="2"/>
      <c r="T72" s="30" t="s">
        <v>1</v>
      </c>
      <c r="U72" s="2"/>
      <c r="V72" s="2"/>
      <c r="W72" s="5"/>
      <c r="X72" s="5"/>
      <c r="Y72" s="2"/>
      <c r="Z72" s="13"/>
      <c r="AA72" s="15"/>
      <c r="AB72" s="15"/>
      <c r="AC72" s="28"/>
      <c r="AD72" s="11"/>
      <c r="AE72" s="11"/>
      <c r="AF72" s="11"/>
      <c r="AG72" s="11"/>
      <c r="AH72" s="11"/>
      <c r="AI72" s="11"/>
      <c r="AJ72" s="11"/>
      <c r="AK72" s="11"/>
      <c r="AL72" s="20"/>
      <c r="AM72" s="21" t="str">
        <f>AA77</f>
        <v>Steve</v>
      </c>
      <c r="AN72" s="20"/>
      <c r="AO72" s="21" t="str">
        <f>AA78</f>
        <v>Toshan</v>
      </c>
      <c r="AP72" s="20"/>
      <c r="AQ72" s="21" t="str">
        <f>AA79</f>
        <v>Ushad</v>
      </c>
      <c r="AR72" s="11"/>
      <c r="AS72" s="11"/>
    </row>
    <row r="73" spans="1:45" ht="23.25" customHeight="1" x14ac:dyDescent="0.25">
      <c r="A73" s="31" t="s">
        <v>59</v>
      </c>
      <c r="B73" s="82" t="s">
        <v>60</v>
      </c>
      <c r="C73" s="75"/>
      <c r="D73" s="75"/>
      <c r="E73" s="75"/>
      <c r="F73" s="75"/>
      <c r="G73" s="75"/>
      <c r="H73" s="75"/>
      <c r="I73" s="83" t="s">
        <v>15</v>
      </c>
      <c r="J73" s="75"/>
      <c r="K73" s="75"/>
      <c r="L73" s="75"/>
      <c r="M73" s="23" t="s">
        <v>16</v>
      </c>
      <c r="N73" s="24"/>
      <c r="O73" s="23" t="s">
        <v>17</v>
      </c>
      <c r="P73" s="24"/>
      <c r="Q73" s="23" t="s">
        <v>17</v>
      </c>
      <c r="R73" s="24"/>
      <c r="S73" s="23" t="s">
        <v>16</v>
      </c>
      <c r="T73" s="73"/>
      <c r="U73" s="33" t="str">
        <f>IF(T73="","",IF(T73=AS73,1,0))</f>
        <v/>
      </c>
      <c r="W73" s="5"/>
      <c r="X73" s="5"/>
      <c r="Y73" s="2"/>
      <c r="Z73" s="34" t="s">
        <v>59</v>
      </c>
      <c r="AA73" s="79" t="s">
        <v>61</v>
      </c>
      <c r="AB73" s="75"/>
      <c r="AC73" s="75"/>
      <c r="AD73" s="75"/>
      <c r="AE73" s="75"/>
      <c r="AF73" s="75"/>
      <c r="AG73" s="75"/>
      <c r="AH73" s="80" t="s">
        <v>15</v>
      </c>
      <c r="AI73" s="75"/>
      <c r="AJ73" s="75"/>
      <c r="AK73" s="75"/>
      <c r="AL73" s="25" t="s">
        <v>16</v>
      </c>
      <c r="AM73" s="11">
        <v>3</v>
      </c>
      <c r="AN73" s="25" t="s">
        <v>17</v>
      </c>
      <c r="AO73" s="11">
        <v>2</v>
      </c>
      <c r="AP73" s="25" t="s">
        <v>17</v>
      </c>
      <c r="AQ73" s="11">
        <v>5</v>
      </c>
      <c r="AR73" s="25" t="s">
        <v>16</v>
      </c>
      <c r="AS73" s="11">
        <f>AM73+AO73+AQ73</f>
        <v>10</v>
      </c>
    </row>
    <row r="74" spans="1:45" ht="8.25" customHeight="1" x14ac:dyDescent="0.25">
      <c r="A74" s="9"/>
      <c r="B74" s="75"/>
      <c r="C74" s="75"/>
      <c r="D74" s="75"/>
      <c r="E74" s="75"/>
      <c r="F74" s="75"/>
      <c r="G74" s="75"/>
      <c r="H74" s="75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5"/>
      <c r="X74" s="5"/>
      <c r="Y74" s="2"/>
      <c r="Z74" s="13"/>
      <c r="AA74" s="75"/>
      <c r="AB74" s="75"/>
      <c r="AC74" s="75"/>
      <c r="AD74" s="75"/>
      <c r="AE74" s="75"/>
      <c r="AF74" s="75"/>
      <c r="AG74" s="75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</row>
    <row r="75" spans="1:45" ht="23.25" customHeight="1" x14ac:dyDescent="0.25">
      <c r="A75" s="9"/>
      <c r="B75" s="75"/>
      <c r="C75" s="75"/>
      <c r="D75" s="75"/>
      <c r="E75" s="75"/>
      <c r="F75" s="75"/>
      <c r="G75" s="75"/>
      <c r="H75" s="75"/>
      <c r="I75" s="2"/>
      <c r="J75" s="2"/>
      <c r="K75" s="83" t="s">
        <v>19</v>
      </c>
      <c r="L75" s="75"/>
      <c r="M75" s="23" t="s">
        <v>16</v>
      </c>
      <c r="N75" s="24"/>
      <c r="O75" s="26" t="s">
        <v>20</v>
      </c>
      <c r="P75" s="24"/>
      <c r="Q75" s="23" t="s">
        <v>16</v>
      </c>
      <c r="R75" s="69"/>
      <c r="T75" s="2"/>
      <c r="U75" s="33" t="str">
        <f>IF(R75="","",IF(R75=AQ75,1,0))</f>
        <v/>
      </c>
      <c r="V75" s="2"/>
      <c r="W75" s="5"/>
      <c r="X75" s="5"/>
      <c r="Y75" s="2"/>
      <c r="Z75" s="13"/>
      <c r="AA75" s="75"/>
      <c r="AB75" s="75"/>
      <c r="AC75" s="75"/>
      <c r="AD75" s="75"/>
      <c r="AE75" s="75"/>
      <c r="AF75" s="75"/>
      <c r="AG75" s="75"/>
      <c r="AH75" s="11"/>
      <c r="AI75" s="11"/>
      <c r="AJ75" s="80" t="s">
        <v>19</v>
      </c>
      <c r="AK75" s="75"/>
      <c r="AL75" s="25" t="s">
        <v>16</v>
      </c>
      <c r="AM75" s="39">
        <v>90</v>
      </c>
      <c r="AN75" s="27" t="s">
        <v>20</v>
      </c>
      <c r="AO75" s="11">
        <f>AS73</f>
        <v>10</v>
      </c>
      <c r="AP75" s="25" t="s">
        <v>16</v>
      </c>
      <c r="AQ75" s="39">
        <f>AM75/AO75</f>
        <v>9</v>
      </c>
      <c r="AR75" s="16" t="str">
        <f>IF(AQ75=9,"Put "&amp;AQ75&amp;" in each box",)</f>
        <v>Put 9 in each box</v>
      </c>
      <c r="AS75" s="11"/>
    </row>
    <row r="76" spans="1:45" ht="7.5" customHeight="1" x14ac:dyDescent="0.25">
      <c r="A76" s="9"/>
      <c r="I76" s="2"/>
      <c r="J76" s="2"/>
      <c r="K76" s="10"/>
      <c r="L76" s="2"/>
      <c r="M76" s="2"/>
      <c r="N76" s="2"/>
      <c r="P76" s="2"/>
      <c r="Q76" s="2"/>
      <c r="R76" s="2"/>
      <c r="S76" s="2"/>
      <c r="T76" s="2"/>
      <c r="U76" s="2"/>
      <c r="V76" s="2"/>
      <c r="W76" s="5"/>
      <c r="X76" s="5"/>
      <c r="Y76" s="2"/>
      <c r="Z76" s="13"/>
      <c r="AA76" s="20"/>
      <c r="AB76" s="20"/>
      <c r="AC76" s="20"/>
      <c r="AD76" s="20"/>
      <c r="AE76" s="20"/>
      <c r="AF76" s="20"/>
      <c r="AG76" s="20"/>
      <c r="AH76" s="11"/>
      <c r="AI76" s="11"/>
      <c r="AJ76" s="15"/>
      <c r="AK76" s="11"/>
      <c r="AL76" s="11"/>
      <c r="AM76" s="11"/>
      <c r="AN76" s="20"/>
      <c r="AO76" s="11"/>
      <c r="AP76" s="11"/>
      <c r="AQ76" s="11"/>
      <c r="AR76" s="11"/>
      <c r="AS76" s="11"/>
    </row>
    <row r="77" spans="1:45" ht="23.25" customHeight="1" x14ac:dyDescent="0.25">
      <c r="A77" s="9"/>
      <c r="B77" s="84" t="s">
        <v>62</v>
      </c>
      <c r="C77" s="75"/>
      <c r="D77" s="17"/>
      <c r="E77" s="17"/>
      <c r="F77" s="17"/>
      <c r="G77" s="40">
        <f>IF(R75=9,"Put "&amp;R75&amp;" in each box",)</f>
        <v>0</v>
      </c>
      <c r="J77" s="2"/>
      <c r="K77" s="85" t="str">
        <f t="shared" ref="K77:K79" si="49">B77</f>
        <v>Steve</v>
      </c>
      <c r="L77" s="75"/>
      <c r="M77" s="23" t="s">
        <v>16</v>
      </c>
      <c r="N77" s="24"/>
      <c r="O77" s="26" t="s">
        <v>21</v>
      </c>
      <c r="P77" s="24"/>
      <c r="Q77" s="23" t="s">
        <v>16</v>
      </c>
      <c r="R77" s="69"/>
      <c r="S77" s="2"/>
      <c r="T77" s="2"/>
      <c r="U77" s="33" t="str">
        <f t="shared" ref="U77:U79" si="50">IF(R77="","",IF(R77=AQ77,1,0))</f>
        <v/>
      </c>
      <c r="V77" s="2"/>
      <c r="W77" s="5"/>
      <c r="X77" s="5"/>
      <c r="Y77" s="2"/>
      <c r="Z77" s="13"/>
      <c r="AA77" s="74" t="s">
        <v>62</v>
      </c>
      <c r="AB77" s="75"/>
      <c r="AC77" s="11">
        <f t="shared" ref="AC77:AE77" si="51">$R75</f>
        <v>0</v>
      </c>
      <c r="AD77" s="11">
        <f t="shared" si="51"/>
        <v>0</v>
      </c>
      <c r="AE77" s="11">
        <f t="shared" si="51"/>
        <v>0</v>
      </c>
      <c r="AF77" s="20"/>
      <c r="AG77" s="20"/>
      <c r="AH77" s="20"/>
      <c r="AI77" s="11"/>
      <c r="AJ77" s="81" t="str">
        <f t="shared" ref="AJ77:AJ79" si="52">AA77</f>
        <v>Steve</v>
      </c>
      <c r="AK77" s="75"/>
      <c r="AL77" s="25" t="s">
        <v>16</v>
      </c>
      <c r="AM77" s="11">
        <f>AM73</f>
        <v>3</v>
      </c>
      <c r="AN77" s="27" t="s">
        <v>21</v>
      </c>
      <c r="AO77" s="39">
        <f>AQ75</f>
        <v>9</v>
      </c>
      <c r="AP77" s="25" t="s">
        <v>16</v>
      </c>
      <c r="AQ77" s="41">
        <f t="shared" ref="AQ77:AQ79" si="53">AM77*AO77</f>
        <v>27</v>
      </c>
      <c r="AR77" s="11"/>
      <c r="AS77" s="11"/>
    </row>
    <row r="78" spans="1:45" ht="23.25" customHeight="1" x14ac:dyDescent="0.25">
      <c r="A78" s="9"/>
      <c r="B78" s="86" t="s">
        <v>63</v>
      </c>
      <c r="C78" s="75"/>
      <c r="D78" s="22"/>
      <c r="E78" s="22"/>
      <c r="I78" s="2"/>
      <c r="J78" s="2"/>
      <c r="K78" s="88" t="str">
        <f t="shared" si="49"/>
        <v>Toshan</v>
      </c>
      <c r="L78" s="75"/>
      <c r="M78" s="23" t="s">
        <v>16</v>
      </c>
      <c r="N78" s="24"/>
      <c r="O78" s="26" t="s">
        <v>21</v>
      </c>
      <c r="P78" s="24"/>
      <c r="Q78" s="23" t="s">
        <v>16</v>
      </c>
      <c r="R78" s="69"/>
      <c r="S78" s="2"/>
      <c r="T78" s="2"/>
      <c r="U78" s="33" t="str">
        <f t="shared" si="50"/>
        <v/>
      </c>
      <c r="V78" s="2"/>
      <c r="W78" s="5"/>
      <c r="X78" s="5"/>
      <c r="Y78" s="2"/>
      <c r="Z78" s="13"/>
      <c r="AA78" s="74" t="s">
        <v>63</v>
      </c>
      <c r="AB78" s="75"/>
      <c r="AC78" s="11">
        <f t="shared" ref="AC78:AD78" si="54">$R75</f>
        <v>0</v>
      </c>
      <c r="AD78" s="11">
        <f t="shared" si="54"/>
        <v>0</v>
      </c>
      <c r="AE78" s="20"/>
      <c r="AF78" s="20"/>
      <c r="AG78" s="20"/>
      <c r="AH78" s="11"/>
      <c r="AI78" s="11"/>
      <c r="AJ78" s="81" t="str">
        <f t="shared" si="52"/>
        <v>Toshan</v>
      </c>
      <c r="AK78" s="75"/>
      <c r="AL78" s="25" t="s">
        <v>16</v>
      </c>
      <c r="AM78" s="11">
        <f>AO73</f>
        <v>2</v>
      </c>
      <c r="AN78" s="27" t="s">
        <v>21</v>
      </c>
      <c r="AO78" s="39">
        <f>AQ75</f>
        <v>9</v>
      </c>
      <c r="AP78" s="25" t="s">
        <v>16</v>
      </c>
      <c r="AQ78" s="41">
        <f t="shared" si="53"/>
        <v>18</v>
      </c>
      <c r="AR78" s="11"/>
      <c r="AS78" s="11"/>
    </row>
    <row r="79" spans="1:45" ht="23.25" customHeight="1" x14ac:dyDescent="0.25">
      <c r="A79" s="9"/>
      <c r="B79" s="87" t="s">
        <v>64</v>
      </c>
      <c r="C79" s="75"/>
      <c r="D79" s="43"/>
      <c r="E79" s="43"/>
      <c r="F79" s="43"/>
      <c r="G79" s="43"/>
      <c r="H79" s="43"/>
      <c r="I79" s="2"/>
      <c r="J79" s="2"/>
      <c r="K79" s="89" t="str">
        <f t="shared" si="49"/>
        <v>Ushad</v>
      </c>
      <c r="L79" s="75"/>
      <c r="M79" s="23" t="s">
        <v>16</v>
      </c>
      <c r="N79" s="24"/>
      <c r="O79" s="26" t="s">
        <v>21</v>
      </c>
      <c r="P79" s="24"/>
      <c r="Q79" s="23" t="s">
        <v>16</v>
      </c>
      <c r="R79" s="69"/>
      <c r="S79" s="2"/>
      <c r="T79" s="2"/>
      <c r="U79" s="33" t="str">
        <f t="shared" si="50"/>
        <v/>
      </c>
      <c r="V79" s="37">
        <f>SUM(U73:U79)</f>
        <v>0</v>
      </c>
      <c r="W79" s="5"/>
      <c r="X79" s="5"/>
      <c r="Y79" s="2"/>
      <c r="Z79" s="13"/>
      <c r="AA79" s="74" t="s">
        <v>64</v>
      </c>
      <c r="AB79" s="75"/>
      <c r="AC79" s="11">
        <f t="shared" ref="AC79:AG79" si="55">$R75</f>
        <v>0</v>
      </c>
      <c r="AD79" s="11">
        <f t="shared" si="55"/>
        <v>0</v>
      </c>
      <c r="AE79" s="11">
        <f t="shared" si="55"/>
        <v>0</v>
      </c>
      <c r="AF79" s="11">
        <f t="shared" si="55"/>
        <v>0</v>
      </c>
      <c r="AG79" s="11">
        <f t="shared" si="55"/>
        <v>0</v>
      </c>
      <c r="AH79" s="11"/>
      <c r="AI79" s="11"/>
      <c r="AJ79" s="81" t="str">
        <f t="shared" si="52"/>
        <v>Ushad</v>
      </c>
      <c r="AK79" s="75"/>
      <c r="AL79" s="25" t="s">
        <v>16</v>
      </c>
      <c r="AM79" s="11">
        <f>AQ73</f>
        <v>5</v>
      </c>
      <c r="AN79" s="27" t="s">
        <v>21</v>
      </c>
      <c r="AO79" s="39">
        <f>AQ75</f>
        <v>9</v>
      </c>
      <c r="AP79" s="25" t="s">
        <v>16</v>
      </c>
      <c r="AQ79" s="41">
        <f t="shared" si="53"/>
        <v>45</v>
      </c>
      <c r="AR79" s="11"/>
      <c r="AS79" s="11"/>
    </row>
    <row r="80" spans="1:45" ht="33.75" customHeight="1" x14ac:dyDescent="0.3">
      <c r="A80" s="9"/>
      <c r="B80" s="10"/>
      <c r="C80" s="10"/>
      <c r="D80" s="29"/>
      <c r="E80" s="2"/>
      <c r="F80" s="2"/>
      <c r="G80" s="2"/>
      <c r="H80" s="2"/>
      <c r="I80" s="2"/>
      <c r="J80" s="2"/>
      <c r="K80" s="2"/>
      <c r="L80" s="2"/>
      <c r="N80" s="18" t="str">
        <f>B85</f>
        <v>A</v>
      </c>
      <c r="P80" s="19" t="str">
        <f>B86</f>
        <v>B</v>
      </c>
      <c r="R80" s="42" t="str">
        <f>B87</f>
        <v>C</v>
      </c>
      <c r="S80" s="2"/>
      <c r="T80" s="30" t="s">
        <v>1</v>
      </c>
      <c r="U80" s="2"/>
      <c r="V80" s="2"/>
      <c r="W80" s="5"/>
      <c r="X80" s="5"/>
      <c r="Y80" s="2"/>
      <c r="Z80" s="13"/>
      <c r="AA80" s="15"/>
      <c r="AB80" s="15"/>
      <c r="AC80" s="28"/>
      <c r="AD80" s="11"/>
      <c r="AE80" s="11"/>
      <c r="AF80" s="11"/>
      <c r="AG80" s="11"/>
      <c r="AH80" s="11"/>
      <c r="AI80" s="11"/>
      <c r="AJ80" s="11"/>
      <c r="AK80" s="11"/>
      <c r="AL80" s="20"/>
      <c r="AM80" s="21" t="str">
        <f>AA85</f>
        <v>A</v>
      </c>
      <c r="AN80" s="20"/>
      <c r="AO80" s="21" t="str">
        <f>AA86</f>
        <v>B</v>
      </c>
      <c r="AP80" s="20"/>
      <c r="AQ80" s="21" t="str">
        <f>AA87</f>
        <v>C</v>
      </c>
      <c r="AR80" s="11"/>
      <c r="AS80" s="11"/>
    </row>
    <row r="81" spans="1:45" ht="23.25" customHeight="1" x14ac:dyDescent="0.25">
      <c r="A81" s="31" t="s">
        <v>65</v>
      </c>
      <c r="B81" s="82" t="s">
        <v>66</v>
      </c>
      <c r="C81" s="75"/>
      <c r="D81" s="75"/>
      <c r="E81" s="75"/>
      <c r="F81" s="75"/>
      <c r="G81" s="75"/>
      <c r="H81" s="75"/>
      <c r="I81" s="83" t="s">
        <v>15</v>
      </c>
      <c r="J81" s="100"/>
      <c r="K81" s="100"/>
      <c r="L81" s="100"/>
      <c r="M81" s="23" t="s">
        <v>16</v>
      </c>
      <c r="N81" s="24"/>
      <c r="O81" s="23" t="s">
        <v>17</v>
      </c>
      <c r="P81" s="24"/>
      <c r="Q81" s="23" t="s">
        <v>17</v>
      </c>
      <c r="R81" s="70"/>
      <c r="S81" s="23" t="s">
        <v>16</v>
      </c>
      <c r="T81" s="73"/>
      <c r="U81" s="33" t="str">
        <f>IF(T81="","",IF(T81=AS81,1,0))</f>
        <v/>
      </c>
      <c r="W81" s="5"/>
      <c r="X81" s="5"/>
      <c r="Y81" s="2"/>
      <c r="Z81" s="34" t="s">
        <v>65</v>
      </c>
      <c r="AA81" s="79" t="s">
        <v>67</v>
      </c>
      <c r="AB81" s="75"/>
      <c r="AC81" s="75"/>
      <c r="AD81" s="75"/>
      <c r="AE81" s="75"/>
      <c r="AF81" s="75"/>
      <c r="AG81" s="75"/>
      <c r="AH81" s="80" t="s">
        <v>15</v>
      </c>
      <c r="AI81" s="75"/>
      <c r="AJ81" s="75"/>
      <c r="AK81" s="75"/>
      <c r="AL81" s="25" t="s">
        <v>16</v>
      </c>
      <c r="AM81" s="11">
        <v>1</v>
      </c>
      <c r="AN81" s="25" t="s">
        <v>17</v>
      </c>
      <c r="AO81" s="11">
        <v>2</v>
      </c>
      <c r="AP81" s="25" t="s">
        <v>17</v>
      </c>
      <c r="AQ81" s="11">
        <v>3</v>
      </c>
      <c r="AR81" s="25" t="s">
        <v>16</v>
      </c>
      <c r="AS81" s="11">
        <f>AM81+AO81+AQ81</f>
        <v>6</v>
      </c>
    </row>
    <row r="82" spans="1:45" ht="7.5" customHeight="1" x14ac:dyDescent="0.25">
      <c r="A82" s="9"/>
      <c r="B82" s="75"/>
      <c r="C82" s="75"/>
      <c r="D82" s="75"/>
      <c r="E82" s="75"/>
      <c r="F82" s="75"/>
      <c r="G82" s="75"/>
      <c r="H82" s="75"/>
      <c r="I82" s="54"/>
      <c r="J82" s="54"/>
      <c r="K82" s="54"/>
      <c r="L82" s="54"/>
      <c r="M82" s="54"/>
      <c r="N82" s="2"/>
      <c r="O82" s="54"/>
      <c r="P82" s="2"/>
      <c r="Q82" s="54"/>
      <c r="R82" s="68"/>
      <c r="S82" s="54"/>
      <c r="T82" s="54"/>
      <c r="U82" s="2"/>
      <c r="V82" s="2"/>
      <c r="W82" s="5"/>
      <c r="X82" s="5"/>
      <c r="Y82" s="2"/>
      <c r="Z82" s="13"/>
      <c r="AA82" s="75"/>
      <c r="AB82" s="75"/>
      <c r="AC82" s="75"/>
      <c r="AD82" s="75"/>
      <c r="AE82" s="75"/>
      <c r="AF82" s="75"/>
      <c r="AG82" s="75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1:45" ht="23.25" customHeight="1" x14ac:dyDescent="0.25">
      <c r="A83" s="9"/>
      <c r="B83" s="75"/>
      <c r="C83" s="75"/>
      <c r="D83" s="75"/>
      <c r="E83" s="75"/>
      <c r="F83" s="75"/>
      <c r="G83" s="75"/>
      <c r="H83" s="75"/>
      <c r="I83" s="54"/>
      <c r="J83" s="54"/>
      <c r="K83" s="83" t="s">
        <v>19</v>
      </c>
      <c r="L83" s="100"/>
      <c r="M83" s="23" t="s">
        <v>16</v>
      </c>
      <c r="N83" s="24"/>
      <c r="O83" s="26" t="s">
        <v>20</v>
      </c>
      <c r="P83" s="24"/>
      <c r="Q83" s="23" t="s">
        <v>16</v>
      </c>
      <c r="R83" s="73"/>
      <c r="S83" s="54"/>
      <c r="T83" s="54"/>
      <c r="U83" s="33" t="str">
        <f>IF(R83="","",IF(R83=AQ83,1,0))</f>
        <v/>
      </c>
      <c r="V83" s="2"/>
      <c r="W83" s="5"/>
      <c r="X83" s="5"/>
      <c r="Y83" s="2"/>
      <c r="Z83" s="13"/>
      <c r="AA83" s="75"/>
      <c r="AB83" s="75"/>
      <c r="AC83" s="75"/>
      <c r="AD83" s="75"/>
      <c r="AE83" s="75"/>
      <c r="AF83" s="75"/>
      <c r="AG83" s="75"/>
      <c r="AH83" s="11"/>
      <c r="AI83" s="11"/>
      <c r="AJ83" s="80" t="s">
        <v>19</v>
      </c>
      <c r="AK83" s="75"/>
      <c r="AL83" s="25" t="s">
        <v>16</v>
      </c>
      <c r="AM83" s="11">
        <v>180</v>
      </c>
      <c r="AN83" s="27" t="s">
        <v>20</v>
      </c>
      <c r="AO83" s="11">
        <f>AS81</f>
        <v>6</v>
      </c>
      <c r="AP83" s="25" t="s">
        <v>16</v>
      </c>
      <c r="AQ83" s="11">
        <f>AM83/AO83</f>
        <v>30</v>
      </c>
      <c r="AR83" s="16" t="str">
        <f>IF(AQ83=30,"Put "&amp;AQ83&amp;" in each box",)</f>
        <v>Put 30 in each box</v>
      </c>
      <c r="AS83" s="11"/>
    </row>
    <row r="84" spans="1:45" ht="6.75" customHeight="1" x14ac:dyDescent="0.25">
      <c r="A84" s="9"/>
      <c r="I84" s="54"/>
      <c r="J84" s="54"/>
      <c r="K84" s="54"/>
      <c r="L84" s="54"/>
      <c r="M84" s="54"/>
      <c r="N84" s="2"/>
      <c r="O84" s="54"/>
      <c r="P84" s="2"/>
      <c r="Q84" s="54"/>
      <c r="R84" s="68"/>
      <c r="S84" s="54"/>
      <c r="T84" s="54"/>
      <c r="U84" s="2"/>
      <c r="V84" s="2"/>
      <c r="W84" s="5"/>
      <c r="X84" s="5"/>
      <c r="Y84" s="2"/>
      <c r="Z84" s="13"/>
      <c r="AA84" s="20"/>
      <c r="AB84" s="20"/>
      <c r="AC84" s="20"/>
      <c r="AD84" s="20"/>
      <c r="AE84" s="20"/>
      <c r="AF84" s="20"/>
      <c r="AG84" s="20"/>
      <c r="AH84" s="11"/>
      <c r="AI84" s="11"/>
      <c r="AJ84" s="15"/>
      <c r="AK84" s="11"/>
      <c r="AL84" s="11"/>
      <c r="AM84" s="11"/>
      <c r="AN84" s="20"/>
      <c r="AO84" s="11"/>
      <c r="AP84" s="11"/>
      <c r="AQ84" s="11"/>
      <c r="AR84" s="11"/>
      <c r="AS84" s="11"/>
    </row>
    <row r="85" spans="1:45" ht="23.25" customHeight="1" x14ac:dyDescent="0.25">
      <c r="A85" s="11" t="s">
        <v>68</v>
      </c>
      <c r="B85" s="84" t="s">
        <v>69</v>
      </c>
      <c r="C85" s="75"/>
      <c r="D85" s="17"/>
      <c r="F85" s="36">
        <f>IF(R83=30,"Put "&amp;R83&amp;" in each box",)</f>
        <v>0</v>
      </c>
      <c r="I85" s="54"/>
      <c r="J85" s="54"/>
      <c r="K85" s="85" t="str">
        <f t="shared" ref="K85:K87" si="56">B85</f>
        <v>A</v>
      </c>
      <c r="L85" s="100"/>
      <c r="M85" s="23" t="s">
        <v>16</v>
      </c>
      <c r="N85" s="24"/>
      <c r="O85" s="26" t="s">
        <v>21</v>
      </c>
      <c r="P85" s="24"/>
      <c r="Q85" s="23" t="s">
        <v>16</v>
      </c>
      <c r="R85" s="73"/>
      <c r="S85" s="54"/>
      <c r="T85" s="54"/>
      <c r="U85" s="33" t="str">
        <f t="shared" ref="U85:U87" si="57">IF(R85="","",IF(R85=AQ85,1,0))</f>
        <v/>
      </c>
      <c r="V85" s="2"/>
      <c r="W85" s="5"/>
      <c r="X85" s="5"/>
      <c r="Y85" s="2"/>
      <c r="Z85" s="11" t="s">
        <v>68</v>
      </c>
      <c r="AA85" s="74" t="s">
        <v>69</v>
      </c>
      <c r="AB85" s="75"/>
      <c r="AC85" s="11">
        <f>$R83</f>
        <v>0</v>
      </c>
      <c r="AD85" s="20"/>
      <c r="AE85" s="20"/>
      <c r="AF85" s="20"/>
      <c r="AG85" s="20"/>
      <c r="AH85" s="20"/>
      <c r="AI85" s="11"/>
      <c r="AJ85" s="81" t="str">
        <f t="shared" ref="AJ85:AJ87" si="58">AA85</f>
        <v>A</v>
      </c>
      <c r="AK85" s="75"/>
      <c r="AL85" s="25" t="s">
        <v>16</v>
      </c>
      <c r="AM85" s="11">
        <f>AM81</f>
        <v>1</v>
      </c>
      <c r="AN85" s="27" t="s">
        <v>21</v>
      </c>
      <c r="AO85" s="11">
        <f>AQ83</f>
        <v>30</v>
      </c>
      <c r="AP85" s="25" t="s">
        <v>16</v>
      </c>
      <c r="AQ85" s="13">
        <f t="shared" ref="AQ85:AQ87" si="59">AM85*AO85</f>
        <v>30</v>
      </c>
      <c r="AR85" s="11"/>
      <c r="AS85" s="11"/>
    </row>
    <row r="86" spans="1:45" ht="23.25" customHeight="1" x14ac:dyDescent="0.25">
      <c r="A86" s="11" t="s">
        <v>70</v>
      </c>
      <c r="B86" s="86" t="s">
        <v>71</v>
      </c>
      <c r="C86" s="75"/>
      <c r="D86" s="22"/>
      <c r="E86" s="22"/>
      <c r="I86" s="54"/>
      <c r="J86" s="54"/>
      <c r="K86" s="88" t="str">
        <f t="shared" si="56"/>
        <v>B</v>
      </c>
      <c r="L86" s="100"/>
      <c r="M86" s="23" t="s">
        <v>16</v>
      </c>
      <c r="N86" s="24"/>
      <c r="O86" s="26" t="s">
        <v>21</v>
      </c>
      <c r="P86" s="24"/>
      <c r="Q86" s="23" t="s">
        <v>16</v>
      </c>
      <c r="R86" s="73"/>
      <c r="S86" s="54"/>
      <c r="T86" s="54"/>
      <c r="U86" s="33" t="str">
        <f t="shared" si="57"/>
        <v/>
      </c>
      <c r="V86" s="2"/>
      <c r="W86" s="5"/>
      <c r="X86" s="5"/>
      <c r="Y86" s="2"/>
      <c r="Z86" s="11" t="s">
        <v>70</v>
      </c>
      <c r="AA86" s="74" t="s">
        <v>71</v>
      </c>
      <c r="AB86" s="75"/>
      <c r="AC86" s="11">
        <f t="shared" ref="AC86:AD86" si="60">$R83</f>
        <v>0</v>
      </c>
      <c r="AD86" s="11">
        <f t="shared" si="60"/>
        <v>0</v>
      </c>
      <c r="AE86" s="20"/>
      <c r="AF86" s="20"/>
      <c r="AG86" s="20"/>
      <c r="AH86" s="11"/>
      <c r="AI86" s="11"/>
      <c r="AJ86" s="81" t="str">
        <f t="shared" si="58"/>
        <v>B</v>
      </c>
      <c r="AK86" s="75"/>
      <c r="AL86" s="25" t="s">
        <v>16</v>
      </c>
      <c r="AM86" s="11">
        <f>AO81</f>
        <v>2</v>
      </c>
      <c r="AN86" s="27" t="s">
        <v>21</v>
      </c>
      <c r="AO86" s="11">
        <f>AQ83</f>
        <v>30</v>
      </c>
      <c r="AP86" s="25" t="s">
        <v>16</v>
      </c>
      <c r="AQ86" s="13">
        <f t="shared" si="59"/>
        <v>60</v>
      </c>
      <c r="AR86" s="11"/>
      <c r="AS86" s="11"/>
    </row>
    <row r="87" spans="1:45" ht="23.25" customHeight="1" x14ac:dyDescent="0.25">
      <c r="A87" s="11" t="s">
        <v>72</v>
      </c>
      <c r="B87" s="87" t="s">
        <v>73</v>
      </c>
      <c r="C87" s="75"/>
      <c r="D87" s="43"/>
      <c r="E87" s="43"/>
      <c r="F87" s="43"/>
      <c r="I87" s="54"/>
      <c r="J87" s="54"/>
      <c r="K87" s="89" t="str">
        <f t="shared" si="56"/>
        <v>C</v>
      </c>
      <c r="L87" s="100"/>
      <c r="M87" s="23" t="s">
        <v>16</v>
      </c>
      <c r="N87" s="24"/>
      <c r="O87" s="26" t="s">
        <v>21</v>
      </c>
      <c r="P87" s="24"/>
      <c r="Q87" s="23" t="s">
        <v>16</v>
      </c>
      <c r="R87" s="73"/>
      <c r="S87" s="54"/>
      <c r="T87" s="54"/>
      <c r="U87" s="33" t="str">
        <f t="shared" si="57"/>
        <v/>
      </c>
      <c r="W87" s="5"/>
      <c r="X87" s="5"/>
      <c r="Y87" s="2"/>
      <c r="Z87" s="11" t="s">
        <v>72</v>
      </c>
      <c r="AA87" s="74" t="s">
        <v>73</v>
      </c>
      <c r="AB87" s="75"/>
      <c r="AC87" s="11">
        <f t="shared" ref="AC87:AE87" si="61">$R83</f>
        <v>0</v>
      </c>
      <c r="AD87" s="11">
        <f t="shared" si="61"/>
        <v>0</v>
      </c>
      <c r="AE87" s="11">
        <f t="shared" si="61"/>
        <v>0</v>
      </c>
      <c r="AF87" s="20"/>
      <c r="AG87" s="20"/>
      <c r="AH87" s="11"/>
      <c r="AI87" s="11"/>
      <c r="AJ87" s="81" t="str">
        <f t="shared" si="58"/>
        <v>C</v>
      </c>
      <c r="AK87" s="75"/>
      <c r="AL87" s="25" t="s">
        <v>16</v>
      </c>
      <c r="AM87" s="11">
        <f>AQ81</f>
        <v>3</v>
      </c>
      <c r="AN87" s="27" t="s">
        <v>21</v>
      </c>
      <c r="AO87" s="11">
        <f>AQ83</f>
        <v>30</v>
      </c>
      <c r="AP87" s="25" t="s">
        <v>16</v>
      </c>
      <c r="AQ87" s="13">
        <f t="shared" si="59"/>
        <v>90</v>
      </c>
      <c r="AR87" s="11"/>
      <c r="AS87" s="11"/>
    </row>
    <row r="88" spans="1:45" ht="9.75" customHeight="1" x14ac:dyDescent="0.25">
      <c r="A88" s="11" t="s">
        <v>74</v>
      </c>
      <c r="B88" s="10"/>
      <c r="C88" s="10"/>
      <c r="D88" s="2"/>
      <c r="E88" s="2"/>
      <c r="F88" s="2"/>
      <c r="G88" s="2"/>
      <c r="H88" s="2"/>
      <c r="I88" s="54"/>
      <c r="J88" s="54"/>
      <c r="K88" s="54"/>
      <c r="L88" s="54"/>
      <c r="M88" s="54"/>
      <c r="N88" s="54"/>
      <c r="O88" s="54"/>
      <c r="P88" s="54"/>
      <c r="Q88" s="54"/>
      <c r="R88" s="55"/>
      <c r="S88" s="54"/>
      <c r="T88" s="54"/>
      <c r="U88" s="2"/>
      <c r="W88" s="5"/>
      <c r="X88" s="5"/>
      <c r="Y88" s="2"/>
      <c r="Z88" s="11" t="s">
        <v>74</v>
      </c>
      <c r="AA88" s="15"/>
      <c r="AB88" s="15"/>
      <c r="AC88" s="11"/>
      <c r="AD88" s="11"/>
      <c r="AE88" s="11"/>
      <c r="AF88" s="11"/>
      <c r="AG88" s="11"/>
      <c r="AH88" s="15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</row>
    <row r="89" spans="1:45" ht="23.25" customHeight="1" x14ac:dyDescent="0.25">
      <c r="B89" s="10"/>
      <c r="C89" s="10"/>
      <c r="D89" s="2"/>
      <c r="E89" s="2"/>
      <c r="F89" s="2"/>
      <c r="G89" s="2"/>
      <c r="H89" s="2"/>
      <c r="I89" s="44" t="s">
        <v>75</v>
      </c>
      <c r="J89" s="54"/>
      <c r="K89" s="54"/>
      <c r="L89" s="54"/>
      <c r="M89" s="54"/>
      <c r="N89" s="71"/>
      <c r="O89" s="101"/>
      <c r="P89" s="102"/>
      <c r="Q89" s="102"/>
      <c r="R89" s="103"/>
      <c r="S89" s="54"/>
      <c r="T89" s="54"/>
      <c r="U89" s="33" t="str">
        <f>IF(O89="","",IF(O89=AN89,1,0))</f>
        <v/>
      </c>
      <c r="V89" s="37">
        <f>SUM(U81:U89)</f>
        <v>0</v>
      </c>
      <c r="W89" s="5"/>
      <c r="X89" s="5"/>
      <c r="Y89" s="2"/>
      <c r="Z89" s="20"/>
      <c r="AA89" s="15"/>
      <c r="AB89" s="15"/>
      <c r="AC89" s="11"/>
      <c r="AD89" s="11"/>
      <c r="AE89" s="11"/>
      <c r="AF89" s="11"/>
      <c r="AG89" s="11"/>
      <c r="AH89" s="15" t="s">
        <v>75</v>
      </c>
      <c r="AI89" s="11"/>
      <c r="AJ89" s="11"/>
      <c r="AK89" s="11"/>
      <c r="AL89" s="11"/>
      <c r="AM89" s="11"/>
      <c r="AN89" s="74" t="s">
        <v>74</v>
      </c>
      <c r="AO89" s="75"/>
      <c r="AP89" s="75"/>
      <c r="AQ89" s="75"/>
      <c r="AR89" s="11"/>
      <c r="AS89" s="11"/>
    </row>
    <row r="90" spans="1:45" ht="31.5" customHeight="1" x14ac:dyDescent="0.3">
      <c r="A90" s="9"/>
      <c r="B90" s="10"/>
      <c r="C90" s="10"/>
      <c r="D90" s="29"/>
      <c r="E90" s="2"/>
      <c r="F90" s="2"/>
      <c r="G90" s="2"/>
      <c r="H90" s="2"/>
      <c r="I90" s="2"/>
      <c r="J90" s="2"/>
      <c r="K90" s="2"/>
      <c r="L90" s="2"/>
      <c r="N90" s="18" t="str">
        <f>B95</f>
        <v>A</v>
      </c>
      <c r="P90" s="19" t="str">
        <f>B96</f>
        <v>B</v>
      </c>
      <c r="R90" s="42" t="str">
        <f>B97</f>
        <v>C</v>
      </c>
      <c r="S90" s="2"/>
      <c r="T90" s="30" t="s">
        <v>1</v>
      </c>
      <c r="U90" s="2"/>
      <c r="W90" s="5"/>
      <c r="X90" s="5"/>
      <c r="Y90" s="2"/>
      <c r="Z90" s="13"/>
      <c r="AA90" s="15"/>
      <c r="AB90" s="15"/>
      <c r="AC90" s="28"/>
      <c r="AD90" s="11"/>
      <c r="AE90" s="11"/>
      <c r="AF90" s="11"/>
      <c r="AG90" s="11"/>
      <c r="AH90" s="11"/>
      <c r="AI90" s="11"/>
      <c r="AJ90" s="11"/>
      <c r="AK90" s="11"/>
      <c r="AL90" s="20"/>
      <c r="AM90" s="21" t="str">
        <f>AA95</f>
        <v>A</v>
      </c>
      <c r="AN90" s="20"/>
      <c r="AO90" s="21" t="str">
        <f>AA96</f>
        <v>B</v>
      </c>
      <c r="AP90" s="20"/>
      <c r="AQ90" s="21" t="str">
        <f>AA97</f>
        <v>C</v>
      </c>
      <c r="AR90" s="11"/>
      <c r="AS90" s="11"/>
    </row>
    <row r="91" spans="1:45" ht="23.25" customHeight="1" x14ac:dyDescent="0.25">
      <c r="A91" s="31" t="s">
        <v>76</v>
      </c>
      <c r="B91" s="82" t="s">
        <v>77</v>
      </c>
      <c r="C91" s="75"/>
      <c r="D91" s="75"/>
      <c r="E91" s="75"/>
      <c r="F91" s="75"/>
      <c r="G91" s="75"/>
      <c r="H91" s="75"/>
      <c r="I91" s="83" t="s">
        <v>15</v>
      </c>
      <c r="J91" s="75"/>
      <c r="K91" s="75"/>
      <c r="L91" s="75"/>
      <c r="M91" s="23" t="s">
        <v>16</v>
      </c>
      <c r="N91" s="24"/>
      <c r="O91" s="23" t="s">
        <v>17</v>
      </c>
      <c r="P91" s="24"/>
      <c r="Q91" s="23" t="s">
        <v>17</v>
      </c>
      <c r="R91" s="24"/>
      <c r="S91" s="23" t="s">
        <v>16</v>
      </c>
      <c r="T91" s="73"/>
      <c r="U91" s="33" t="str">
        <f>IF(T91="","",IF(T91=AS91,1,0))</f>
        <v/>
      </c>
      <c r="W91" s="5"/>
      <c r="X91" s="5"/>
      <c r="Y91" s="2"/>
      <c r="Z91" s="34" t="s">
        <v>76</v>
      </c>
      <c r="AA91" s="79" t="s">
        <v>78</v>
      </c>
      <c r="AB91" s="75"/>
      <c r="AC91" s="75"/>
      <c r="AD91" s="75"/>
      <c r="AE91" s="75"/>
      <c r="AF91" s="75"/>
      <c r="AG91" s="75"/>
      <c r="AH91" s="80" t="s">
        <v>15</v>
      </c>
      <c r="AI91" s="75"/>
      <c r="AJ91" s="75"/>
      <c r="AK91" s="75"/>
      <c r="AL91" s="25" t="s">
        <v>16</v>
      </c>
      <c r="AM91" s="11">
        <v>2</v>
      </c>
      <c r="AN91" s="25" t="s">
        <v>17</v>
      </c>
      <c r="AO91" s="11">
        <v>2</v>
      </c>
      <c r="AP91" s="25" t="s">
        <v>17</v>
      </c>
      <c r="AQ91" s="11">
        <v>5</v>
      </c>
      <c r="AR91" s="25" t="s">
        <v>16</v>
      </c>
      <c r="AS91" s="11">
        <f>AM91+AO91+AQ91</f>
        <v>9</v>
      </c>
    </row>
    <row r="92" spans="1:45" ht="9" customHeight="1" x14ac:dyDescent="0.25">
      <c r="A92" s="9"/>
      <c r="B92" s="75"/>
      <c r="C92" s="75"/>
      <c r="D92" s="75"/>
      <c r="E92" s="75"/>
      <c r="F92" s="75"/>
      <c r="G92" s="75"/>
      <c r="H92" s="75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5"/>
      <c r="X92" s="5"/>
      <c r="Y92" s="2"/>
      <c r="Z92" s="13"/>
      <c r="AA92" s="75"/>
      <c r="AB92" s="75"/>
      <c r="AC92" s="75"/>
      <c r="AD92" s="75"/>
      <c r="AE92" s="75"/>
      <c r="AF92" s="75"/>
      <c r="AG92" s="75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</row>
    <row r="93" spans="1:45" ht="23.25" customHeight="1" x14ac:dyDescent="0.25">
      <c r="A93" s="9"/>
      <c r="B93" s="75"/>
      <c r="C93" s="75"/>
      <c r="D93" s="75"/>
      <c r="E93" s="75"/>
      <c r="F93" s="75"/>
      <c r="G93" s="75"/>
      <c r="H93" s="75"/>
      <c r="I93" s="2"/>
      <c r="J93" s="2"/>
      <c r="K93" s="83" t="s">
        <v>19</v>
      </c>
      <c r="L93" s="75"/>
      <c r="M93" s="23" t="s">
        <v>16</v>
      </c>
      <c r="N93" s="24"/>
      <c r="O93" s="26" t="s">
        <v>20</v>
      </c>
      <c r="P93" s="24"/>
      <c r="Q93" s="23" t="s">
        <v>16</v>
      </c>
      <c r="R93" s="73"/>
      <c r="T93" s="2"/>
      <c r="U93" s="33" t="str">
        <f>IF(R93="","",IF(R93=AQ93,1,0))</f>
        <v/>
      </c>
      <c r="V93" s="2"/>
      <c r="W93" s="5"/>
      <c r="X93" s="5"/>
      <c r="Y93" s="2"/>
      <c r="Z93" s="13"/>
      <c r="AA93" s="75"/>
      <c r="AB93" s="75"/>
      <c r="AC93" s="75"/>
      <c r="AD93" s="75"/>
      <c r="AE93" s="75"/>
      <c r="AF93" s="75"/>
      <c r="AG93" s="75"/>
      <c r="AH93" s="11"/>
      <c r="AI93" s="11"/>
      <c r="AJ93" s="80" t="s">
        <v>19</v>
      </c>
      <c r="AK93" s="75"/>
      <c r="AL93" s="25" t="s">
        <v>16</v>
      </c>
      <c r="AM93" s="11">
        <v>180</v>
      </c>
      <c r="AN93" s="27" t="s">
        <v>20</v>
      </c>
      <c r="AO93" s="11">
        <f>AS91</f>
        <v>9</v>
      </c>
      <c r="AP93" s="25" t="s">
        <v>16</v>
      </c>
      <c r="AQ93" s="11">
        <f>AM93/AO93</f>
        <v>20</v>
      </c>
      <c r="AR93" s="16" t="str">
        <f>IF(AQ93=20,"Put "&amp;AQ93&amp;" in each box",)</f>
        <v>Put 20 in each box</v>
      </c>
      <c r="AS93" s="11"/>
    </row>
    <row r="94" spans="1:45" ht="8.25" customHeight="1" x14ac:dyDescent="0.25">
      <c r="A94" s="9"/>
      <c r="I94" s="2"/>
      <c r="J94" s="2"/>
      <c r="K94" s="10"/>
      <c r="L94" s="2"/>
      <c r="M94" s="2"/>
      <c r="N94" s="2"/>
      <c r="P94" s="2"/>
      <c r="Q94" s="2"/>
      <c r="R94" s="2"/>
      <c r="S94" s="2"/>
      <c r="T94" s="2"/>
      <c r="U94" s="2"/>
      <c r="V94" s="2"/>
      <c r="W94" s="5"/>
      <c r="X94" s="5"/>
      <c r="Y94" s="2"/>
      <c r="Z94" s="13"/>
      <c r="AA94" s="20"/>
      <c r="AB94" s="20"/>
      <c r="AC94" s="20"/>
      <c r="AD94" s="20"/>
      <c r="AE94" s="20"/>
      <c r="AF94" s="20"/>
      <c r="AG94" s="20"/>
      <c r="AH94" s="11"/>
      <c r="AI94" s="11"/>
      <c r="AJ94" s="15"/>
      <c r="AK94" s="11"/>
      <c r="AL94" s="11"/>
      <c r="AM94" s="11"/>
      <c r="AN94" s="20"/>
      <c r="AO94" s="11"/>
      <c r="AP94" s="11"/>
      <c r="AQ94" s="11"/>
      <c r="AR94" s="11"/>
      <c r="AS94" s="11"/>
    </row>
    <row r="95" spans="1:45" ht="23.25" customHeight="1" x14ac:dyDescent="0.25">
      <c r="A95" s="11" t="s">
        <v>68</v>
      </c>
      <c r="B95" s="84" t="s">
        <v>69</v>
      </c>
      <c r="C95" s="75"/>
      <c r="D95" s="17"/>
      <c r="E95" s="17"/>
      <c r="F95" s="36">
        <f>IF(R93=20,"Put "&amp;R93&amp;" in each box",)</f>
        <v>0</v>
      </c>
      <c r="J95" s="2"/>
      <c r="K95" s="85" t="str">
        <f t="shared" ref="K95:K97" si="62">B95</f>
        <v>A</v>
      </c>
      <c r="L95" s="75"/>
      <c r="M95" s="23" t="s">
        <v>16</v>
      </c>
      <c r="N95" s="24"/>
      <c r="O95" s="26" t="s">
        <v>21</v>
      </c>
      <c r="P95" s="24"/>
      <c r="Q95" s="23" t="s">
        <v>16</v>
      </c>
      <c r="R95" s="73"/>
      <c r="S95" s="2"/>
      <c r="T95" s="2"/>
      <c r="U95" s="33" t="str">
        <f t="shared" ref="U95:U97" si="63">IF(R95="","",IF(R95=AQ95,1,0))</f>
        <v/>
      </c>
      <c r="V95" s="2"/>
      <c r="W95" s="5"/>
      <c r="X95" s="5"/>
      <c r="Y95" s="2"/>
      <c r="Z95" s="11" t="s">
        <v>68</v>
      </c>
      <c r="AA95" s="74" t="s">
        <v>69</v>
      </c>
      <c r="AB95" s="75"/>
      <c r="AC95" s="11">
        <f t="shared" ref="AC95:AD95" si="64">$R93</f>
        <v>0</v>
      </c>
      <c r="AD95" s="11">
        <f t="shared" si="64"/>
        <v>0</v>
      </c>
      <c r="AE95" s="20"/>
      <c r="AF95" s="20"/>
      <c r="AG95" s="20"/>
      <c r="AH95" s="20"/>
      <c r="AI95" s="11"/>
      <c r="AJ95" s="81" t="str">
        <f t="shared" ref="AJ95:AJ97" si="65">AA95</f>
        <v>A</v>
      </c>
      <c r="AK95" s="75"/>
      <c r="AL95" s="25" t="s">
        <v>16</v>
      </c>
      <c r="AM95" s="11">
        <f>AM91</f>
        <v>2</v>
      </c>
      <c r="AN95" s="27" t="s">
        <v>21</v>
      </c>
      <c r="AO95" s="11">
        <f>AQ93</f>
        <v>20</v>
      </c>
      <c r="AP95" s="25" t="s">
        <v>16</v>
      </c>
      <c r="AQ95" s="13">
        <f t="shared" ref="AQ95:AQ97" si="66">AM95*AO95</f>
        <v>40</v>
      </c>
      <c r="AR95" s="11"/>
      <c r="AS95" s="11"/>
    </row>
    <row r="96" spans="1:45" ht="23.25" customHeight="1" x14ac:dyDescent="0.25">
      <c r="A96" s="11" t="s">
        <v>70</v>
      </c>
      <c r="B96" s="86" t="s">
        <v>71</v>
      </c>
      <c r="C96" s="75"/>
      <c r="D96" s="22"/>
      <c r="E96" s="22"/>
      <c r="I96" s="2"/>
      <c r="J96" s="2"/>
      <c r="K96" s="88" t="str">
        <f t="shared" si="62"/>
        <v>B</v>
      </c>
      <c r="L96" s="75"/>
      <c r="M96" s="23" t="s">
        <v>16</v>
      </c>
      <c r="N96" s="24"/>
      <c r="O96" s="26" t="s">
        <v>21</v>
      </c>
      <c r="P96" s="24"/>
      <c r="Q96" s="23" t="s">
        <v>16</v>
      </c>
      <c r="R96" s="73"/>
      <c r="S96" s="2"/>
      <c r="T96" s="2"/>
      <c r="U96" s="33" t="str">
        <f t="shared" si="63"/>
        <v/>
      </c>
      <c r="V96" s="2"/>
      <c r="W96" s="5"/>
      <c r="X96" s="5"/>
      <c r="Y96" s="2"/>
      <c r="Z96" s="11" t="s">
        <v>70</v>
      </c>
      <c r="AA96" s="74" t="s">
        <v>71</v>
      </c>
      <c r="AB96" s="75"/>
      <c r="AC96" s="11">
        <f t="shared" ref="AC96:AD96" si="67">$R93</f>
        <v>0</v>
      </c>
      <c r="AD96" s="11">
        <f t="shared" si="67"/>
        <v>0</v>
      </c>
      <c r="AE96" s="20"/>
      <c r="AF96" s="20"/>
      <c r="AG96" s="20"/>
      <c r="AH96" s="11"/>
      <c r="AI96" s="11"/>
      <c r="AJ96" s="81" t="str">
        <f t="shared" si="65"/>
        <v>B</v>
      </c>
      <c r="AK96" s="75"/>
      <c r="AL96" s="25" t="s">
        <v>16</v>
      </c>
      <c r="AM96" s="11">
        <f>AO91</f>
        <v>2</v>
      </c>
      <c r="AN96" s="27" t="s">
        <v>21</v>
      </c>
      <c r="AO96" s="11">
        <f>AQ93</f>
        <v>20</v>
      </c>
      <c r="AP96" s="25" t="s">
        <v>16</v>
      </c>
      <c r="AQ96" s="13">
        <f t="shared" si="66"/>
        <v>40</v>
      </c>
      <c r="AR96" s="11"/>
      <c r="AS96" s="11"/>
    </row>
    <row r="97" spans="1:45" ht="23.25" customHeight="1" x14ac:dyDescent="0.25">
      <c r="A97" s="11" t="s">
        <v>72</v>
      </c>
      <c r="B97" s="87" t="s">
        <v>73</v>
      </c>
      <c r="C97" s="75"/>
      <c r="D97" s="43"/>
      <c r="E97" s="43"/>
      <c r="F97" s="43"/>
      <c r="G97" s="43"/>
      <c r="H97" s="43"/>
      <c r="I97" s="2"/>
      <c r="J97" s="2"/>
      <c r="K97" s="89" t="str">
        <f t="shared" si="62"/>
        <v>C</v>
      </c>
      <c r="L97" s="75"/>
      <c r="M97" s="23" t="s">
        <v>16</v>
      </c>
      <c r="N97" s="24"/>
      <c r="O97" s="26" t="s">
        <v>21</v>
      </c>
      <c r="P97" s="24"/>
      <c r="Q97" s="23" t="s">
        <v>16</v>
      </c>
      <c r="R97" s="73"/>
      <c r="S97" s="2"/>
      <c r="T97" s="2"/>
      <c r="U97" s="33" t="str">
        <f t="shared" si="63"/>
        <v/>
      </c>
      <c r="W97" s="5"/>
      <c r="X97" s="5"/>
      <c r="Y97" s="2"/>
      <c r="Z97" s="11" t="s">
        <v>72</v>
      </c>
      <c r="AA97" s="74" t="s">
        <v>73</v>
      </c>
      <c r="AB97" s="75"/>
      <c r="AC97" s="11">
        <f t="shared" ref="AC97:AG97" si="68">$R93</f>
        <v>0</v>
      </c>
      <c r="AD97" s="11">
        <f t="shared" si="68"/>
        <v>0</v>
      </c>
      <c r="AE97" s="11">
        <f t="shared" si="68"/>
        <v>0</v>
      </c>
      <c r="AF97" s="11">
        <f t="shared" si="68"/>
        <v>0</v>
      </c>
      <c r="AG97" s="11">
        <f t="shared" si="68"/>
        <v>0</v>
      </c>
      <c r="AH97" s="11"/>
      <c r="AI97" s="11"/>
      <c r="AJ97" s="81" t="str">
        <f t="shared" si="65"/>
        <v>C</v>
      </c>
      <c r="AK97" s="75"/>
      <c r="AL97" s="25" t="s">
        <v>16</v>
      </c>
      <c r="AM97" s="11">
        <f>AQ91</f>
        <v>5</v>
      </c>
      <c r="AN97" s="27" t="s">
        <v>21</v>
      </c>
      <c r="AO97" s="11">
        <f>AQ93</f>
        <v>20</v>
      </c>
      <c r="AP97" s="25" t="s">
        <v>16</v>
      </c>
      <c r="AQ97" s="13">
        <f t="shared" si="66"/>
        <v>100</v>
      </c>
      <c r="AR97" s="11"/>
      <c r="AS97" s="11"/>
    </row>
    <row r="98" spans="1:45" ht="6.75" customHeight="1" x14ac:dyDescent="0.25">
      <c r="A98" s="11" t="s">
        <v>74</v>
      </c>
      <c r="B98" s="10"/>
      <c r="C98" s="10"/>
      <c r="D98" s="2"/>
      <c r="E98" s="2"/>
      <c r="F98" s="2"/>
      <c r="G98" s="2"/>
      <c r="H98" s="2"/>
      <c r="I98" s="10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5"/>
      <c r="X98" s="5"/>
      <c r="Y98" s="2"/>
      <c r="Z98" s="11" t="s">
        <v>74</v>
      </c>
      <c r="AA98" s="15"/>
      <c r="AB98" s="15"/>
      <c r="AC98" s="11"/>
      <c r="AD98" s="11"/>
      <c r="AE98" s="11"/>
      <c r="AF98" s="11"/>
      <c r="AG98" s="11"/>
      <c r="AH98" s="15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</row>
    <row r="99" spans="1:45" ht="23.25" customHeight="1" x14ac:dyDescent="0.25">
      <c r="B99" s="10"/>
      <c r="C99" s="10"/>
      <c r="D99" s="2"/>
      <c r="E99" s="2"/>
      <c r="F99" s="2"/>
      <c r="G99" s="2"/>
      <c r="H99" s="2"/>
      <c r="I99" s="10" t="s">
        <v>75</v>
      </c>
      <c r="J99" s="2"/>
      <c r="K99" s="2"/>
      <c r="L99" s="2"/>
      <c r="M99" s="2"/>
      <c r="N99" s="2"/>
      <c r="O99" s="90"/>
      <c r="P99" s="91"/>
      <c r="Q99" s="91"/>
      <c r="R99" s="92"/>
      <c r="S99" s="2"/>
      <c r="T99" s="2"/>
      <c r="U99" s="33" t="str">
        <f>IF(O99="","",IF(O99=AN99,1,0))</f>
        <v/>
      </c>
      <c r="V99" s="37">
        <f>SUM(U91:U99)</f>
        <v>0</v>
      </c>
      <c r="W99" s="5"/>
      <c r="X99" s="5"/>
      <c r="Y99" s="2"/>
      <c r="Z99" s="20"/>
      <c r="AA99" s="15"/>
      <c r="AB99" s="15"/>
      <c r="AC99" s="11"/>
      <c r="AD99" s="11"/>
      <c r="AE99" s="11"/>
      <c r="AF99" s="11"/>
      <c r="AG99" s="11"/>
      <c r="AH99" s="15" t="s">
        <v>75</v>
      </c>
      <c r="AI99" s="11"/>
      <c r="AJ99" s="11"/>
      <c r="AK99" s="11"/>
      <c r="AL99" s="11"/>
      <c r="AM99" s="11"/>
      <c r="AN99" s="74" t="s">
        <v>72</v>
      </c>
      <c r="AO99" s="75"/>
      <c r="AP99" s="75"/>
      <c r="AQ99" s="75"/>
      <c r="AR99" s="11"/>
      <c r="AS99" s="11"/>
    </row>
    <row r="100" spans="1:45" ht="23.25" customHeight="1" x14ac:dyDescent="0.25">
      <c r="A100" s="9"/>
      <c r="B100" s="10"/>
      <c r="C100" s="10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5"/>
      <c r="X100" s="5"/>
      <c r="Y100" s="2"/>
      <c r="Z100" s="13"/>
      <c r="AA100" s="15"/>
      <c r="AB100" s="15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</row>
    <row r="101" spans="1:45" ht="23.25" customHeight="1" x14ac:dyDescent="0.25">
      <c r="A101" s="31" t="s">
        <v>79</v>
      </c>
      <c r="B101" s="44" t="s">
        <v>80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5"/>
      <c r="X101" s="5"/>
      <c r="Y101" s="2"/>
      <c r="Z101" s="34" t="s">
        <v>79</v>
      </c>
      <c r="AA101" s="45" t="s">
        <v>80</v>
      </c>
      <c r="AB101" s="20"/>
      <c r="AC101" s="20"/>
      <c r="AD101" s="20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</row>
    <row r="102" spans="1:45" ht="23.25" customHeight="1" x14ac:dyDescent="0.25">
      <c r="A102" s="9"/>
      <c r="B102" s="93"/>
      <c r="C102" s="75"/>
      <c r="D102" s="75"/>
      <c r="E102" s="75"/>
      <c r="F102" s="75"/>
      <c r="G102" s="2"/>
      <c r="H102" s="2"/>
      <c r="I102" s="24"/>
      <c r="J102" s="26" t="s">
        <v>81</v>
      </c>
      <c r="K102" s="24"/>
      <c r="L102" s="72" t="str">
        <f>IF(OR(I102="",K102=""),"",12/(I102+K102))</f>
        <v/>
      </c>
      <c r="M102" s="33">
        <f>IF(OR($L102=1,$L102=2,$L102=3,$L102=4,$L102=6),1,)</f>
        <v>0</v>
      </c>
      <c r="N102" s="2"/>
      <c r="O102" s="2"/>
      <c r="P102" s="2"/>
      <c r="Q102" s="2"/>
      <c r="R102" s="2"/>
      <c r="S102" s="2"/>
      <c r="T102" s="2"/>
      <c r="U102" s="2"/>
      <c r="V102" s="2"/>
      <c r="W102" s="5"/>
      <c r="X102" s="5"/>
      <c r="Y102" s="2"/>
      <c r="Z102" s="13"/>
      <c r="AA102" s="76"/>
      <c r="AB102" s="75"/>
      <c r="AC102" s="75"/>
      <c r="AD102" s="75"/>
      <c r="AE102" s="75"/>
      <c r="AF102" s="11"/>
      <c r="AG102" s="11"/>
      <c r="AH102" s="11">
        <v>5</v>
      </c>
      <c r="AI102" s="27" t="s">
        <v>81</v>
      </c>
      <c r="AJ102" s="11">
        <v>7</v>
      </c>
      <c r="AK102" s="11">
        <f>12/(AH102+AJ102)</f>
        <v>1</v>
      </c>
      <c r="AL102" s="20"/>
      <c r="AM102" s="11"/>
      <c r="AN102" s="11"/>
      <c r="AO102" s="11"/>
      <c r="AP102" s="11"/>
      <c r="AQ102" s="11"/>
      <c r="AR102" s="11"/>
      <c r="AS102" s="11"/>
    </row>
    <row r="103" spans="1:45" ht="10.5" customHeight="1" x14ac:dyDescent="0.25">
      <c r="A103" s="9"/>
      <c r="B103" s="75"/>
      <c r="C103" s="75"/>
      <c r="D103" s="75"/>
      <c r="E103" s="75"/>
      <c r="F103" s="75"/>
      <c r="G103" s="2"/>
      <c r="H103" s="2"/>
      <c r="I103" s="2"/>
      <c r="J103" s="2"/>
      <c r="K103" s="2"/>
      <c r="L103" s="72"/>
      <c r="N103" s="2"/>
      <c r="O103" s="2"/>
      <c r="P103" s="2"/>
      <c r="Q103" s="2"/>
      <c r="R103" s="2"/>
      <c r="S103" s="2"/>
      <c r="T103" s="2"/>
      <c r="U103" s="2"/>
      <c r="V103" s="2"/>
      <c r="W103" s="5"/>
      <c r="X103" s="5"/>
      <c r="Y103" s="2"/>
      <c r="Z103" s="13"/>
      <c r="AA103" s="75"/>
      <c r="AB103" s="75"/>
      <c r="AC103" s="75"/>
      <c r="AD103" s="75"/>
      <c r="AE103" s="75"/>
      <c r="AF103" s="11"/>
      <c r="AG103" s="11"/>
      <c r="AH103" s="11"/>
      <c r="AI103" s="11"/>
      <c r="AJ103" s="11"/>
      <c r="AK103" s="11"/>
      <c r="AL103" s="20"/>
      <c r="AM103" s="11"/>
      <c r="AN103" s="11"/>
      <c r="AO103" s="11"/>
      <c r="AP103" s="11"/>
      <c r="AQ103" s="11"/>
      <c r="AR103" s="11"/>
      <c r="AS103" s="11"/>
    </row>
    <row r="104" spans="1:45" ht="23.25" customHeight="1" x14ac:dyDescent="0.25">
      <c r="A104" s="9"/>
      <c r="B104" s="75"/>
      <c r="C104" s="75"/>
      <c r="D104" s="75"/>
      <c r="E104" s="75"/>
      <c r="F104" s="75"/>
      <c r="G104" s="2"/>
      <c r="H104" s="2"/>
      <c r="I104" s="24"/>
      <c r="J104" s="26" t="s">
        <v>81</v>
      </c>
      <c r="K104" s="24"/>
      <c r="L104" s="72" t="str">
        <f>IF(OR(I104="",K104=""),"",12/(I104+K104))</f>
        <v/>
      </c>
      <c r="M104" s="33">
        <f>IF(OR($L104=1,$L104=2,$L104=3,$L104=4,$L104=6),1,)</f>
        <v>0</v>
      </c>
      <c r="N104" s="2"/>
      <c r="O104" s="2"/>
      <c r="P104" s="2"/>
      <c r="Q104" s="2"/>
      <c r="R104" s="2"/>
      <c r="S104" s="2"/>
      <c r="T104" s="2"/>
      <c r="U104" s="2"/>
      <c r="V104" s="2"/>
      <c r="W104" s="5"/>
      <c r="X104" s="5"/>
      <c r="Y104" s="2"/>
      <c r="Z104" s="13"/>
      <c r="AA104" s="75"/>
      <c r="AB104" s="75"/>
      <c r="AC104" s="75"/>
      <c r="AD104" s="75"/>
      <c r="AE104" s="75"/>
      <c r="AF104" s="11"/>
      <c r="AG104" s="11"/>
      <c r="AH104" s="11">
        <v>1</v>
      </c>
      <c r="AI104" s="27" t="s">
        <v>81</v>
      </c>
      <c r="AJ104" s="11">
        <v>3</v>
      </c>
      <c r="AK104" s="11">
        <f>12/(AH104+AJ104)</f>
        <v>3</v>
      </c>
      <c r="AL104" s="20"/>
      <c r="AM104" s="11"/>
      <c r="AN104" s="11"/>
      <c r="AO104" s="11"/>
      <c r="AP104" s="11"/>
      <c r="AQ104" s="11"/>
      <c r="AR104" s="11"/>
      <c r="AS104" s="11"/>
    </row>
    <row r="105" spans="1:45" ht="11.25" customHeight="1" x14ac:dyDescent="0.25">
      <c r="A105" s="9"/>
      <c r="B105" s="75"/>
      <c r="C105" s="75"/>
      <c r="D105" s="75"/>
      <c r="E105" s="75"/>
      <c r="F105" s="75"/>
      <c r="G105" s="2"/>
      <c r="H105" s="2"/>
      <c r="I105" s="2"/>
      <c r="J105" s="2"/>
      <c r="K105" s="2"/>
      <c r="L105" s="72"/>
      <c r="N105" s="2"/>
      <c r="O105" s="2"/>
      <c r="P105" s="2"/>
      <c r="Q105" s="2"/>
      <c r="R105" s="2"/>
      <c r="S105" s="2"/>
      <c r="T105" s="2"/>
      <c r="U105" s="2"/>
      <c r="V105" s="2"/>
      <c r="W105" s="5"/>
      <c r="X105" s="5"/>
      <c r="Y105" s="2"/>
      <c r="Z105" s="13"/>
      <c r="AA105" s="75"/>
      <c r="AB105" s="75"/>
      <c r="AC105" s="75"/>
      <c r="AD105" s="75"/>
      <c r="AE105" s="75"/>
      <c r="AF105" s="11"/>
      <c r="AG105" s="11"/>
      <c r="AH105" s="11"/>
      <c r="AI105" s="11"/>
      <c r="AJ105" s="11"/>
      <c r="AK105" s="11"/>
      <c r="AL105" s="20"/>
      <c r="AM105" s="11"/>
      <c r="AN105" s="11"/>
      <c r="AO105" s="11"/>
      <c r="AP105" s="11"/>
      <c r="AQ105" s="11"/>
      <c r="AR105" s="11"/>
      <c r="AS105" s="11"/>
    </row>
    <row r="106" spans="1:45" ht="23.25" customHeight="1" x14ac:dyDescent="0.25">
      <c r="A106" s="9"/>
      <c r="B106" s="75"/>
      <c r="C106" s="75"/>
      <c r="D106" s="75"/>
      <c r="E106" s="75"/>
      <c r="F106" s="75"/>
      <c r="G106" s="2"/>
      <c r="H106" s="2"/>
      <c r="I106" s="24"/>
      <c r="J106" s="26" t="s">
        <v>81</v>
      </c>
      <c r="K106" s="24"/>
      <c r="L106" s="72" t="str">
        <f>IF(OR(I106="",K106=""),"",12/(I106+K106))</f>
        <v/>
      </c>
      <c r="M106" s="33">
        <f>IF(OR($L106=1,$L106=2,$L106=3,$L106=4,$L106=6),1,)</f>
        <v>0</v>
      </c>
      <c r="N106" s="37">
        <f>SUM(M102:M106)</f>
        <v>0</v>
      </c>
      <c r="O106" s="2"/>
      <c r="P106" s="2"/>
      <c r="Q106" s="2"/>
      <c r="R106" s="2"/>
      <c r="S106" s="2"/>
      <c r="T106" s="2"/>
      <c r="U106" s="2"/>
      <c r="V106" s="2"/>
      <c r="W106" s="5"/>
      <c r="X106" s="5"/>
      <c r="Y106" s="2"/>
      <c r="Z106" s="13"/>
      <c r="AA106" s="75"/>
      <c r="AB106" s="75"/>
      <c r="AC106" s="75"/>
      <c r="AD106" s="75"/>
      <c r="AE106" s="75"/>
      <c r="AF106" s="11"/>
      <c r="AG106" s="11"/>
      <c r="AH106" s="11">
        <v>2</v>
      </c>
      <c r="AI106" s="27" t="s">
        <v>81</v>
      </c>
      <c r="AJ106" s="11">
        <v>4</v>
      </c>
      <c r="AK106" s="11">
        <f>12/(AH106+AJ106)</f>
        <v>2</v>
      </c>
      <c r="AL106" s="20"/>
      <c r="AM106" s="11"/>
      <c r="AN106" s="11"/>
      <c r="AO106" s="11"/>
      <c r="AP106" s="11"/>
      <c r="AQ106" s="11"/>
      <c r="AR106" s="11"/>
      <c r="AS106" s="11"/>
    </row>
    <row r="107" spans="1:45" ht="19.5" customHeight="1" x14ac:dyDescent="0.25">
      <c r="A107" s="9"/>
      <c r="B107" s="10"/>
      <c r="C107" s="10"/>
      <c r="D107" s="2"/>
      <c r="E107" s="2"/>
      <c r="F107" s="2"/>
      <c r="G107" s="2"/>
      <c r="H107" s="2"/>
      <c r="I107" s="2"/>
      <c r="J107" s="9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5"/>
      <c r="X107" s="5"/>
      <c r="Y107" s="2"/>
      <c r="Z107" s="13"/>
      <c r="AA107" s="15"/>
      <c r="AB107" s="15"/>
      <c r="AC107" s="11"/>
      <c r="AD107" s="11"/>
      <c r="AE107" s="11"/>
      <c r="AF107" s="11"/>
      <c r="AG107" s="11"/>
      <c r="AH107" s="11"/>
      <c r="AI107" s="13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</row>
    <row r="108" spans="1:45" ht="21.75" customHeight="1" x14ac:dyDescent="0.25">
      <c r="A108" s="31" t="s">
        <v>82</v>
      </c>
      <c r="B108" s="10" t="s">
        <v>83</v>
      </c>
      <c r="C108" s="1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5"/>
      <c r="X108" s="5"/>
      <c r="Y108" s="2"/>
      <c r="Z108" s="34" t="s">
        <v>82</v>
      </c>
      <c r="AA108" s="15" t="s">
        <v>83</v>
      </c>
      <c r="AB108" s="15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</row>
    <row r="109" spans="1:45" ht="21" customHeight="1" x14ac:dyDescent="0.25">
      <c r="A109" s="9"/>
      <c r="B109" s="10" t="s">
        <v>84</v>
      </c>
      <c r="C109" s="10"/>
      <c r="D109" s="2"/>
      <c r="E109" s="2"/>
      <c r="F109" s="2"/>
      <c r="G109" s="2"/>
      <c r="H109" s="2"/>
      <c r="I109" s="94" t="s">
        <v>85</v>
      </c>
      <c r="J109" s="75"/>
      <c r="K109" s="24"/>
      <c r="L109" s="2"/>
      <c r="N109" s="2"/>
      <c r="O109" s="2"/>
      <c r="P109" s="2"/>
      <c r="Q109" s="33" t="str">
        <f>IF(K109="","",IF(K109=AJ109,1,0))</f>
        <v/>
      </c>
      <c r="R109" s="2"/>
      <c r="S109" s="2"/>
      <c r="T109" s="2"/>
      <c r="U109" s="2"/>
      <c r="V109" s="2"/>
      <c r="W109" s="5"/>
      <c r="X109" s="5"/>
      <c r="Y109" s="2"/>
      <c r="Z109" s="13"/>
      <c r="AA109" s="15" t="s">
        <v>84</v>
      </c>
      <c r="AB109" s="15"/>
      <c r="AC109" s="11"/>
      <c r="AD109" s="11"/>
      <c r="AE109" s="11"/>
      <c r="AF109" s="11"/>
      <c r="AG109" s="11"/>
      <c r="AH109" s="77" t="s">
        <v>85</v>
      </c>
      <c r="AI109" s="75"/>
      <c r="AJ109" s="46" t="s">
        <v>86</v>
      </c>
      <c r="AK109" s="11"/>
      <c r="AL109" s="11"/>
      <c r="AM109" s="11"/>
      <c r="AN109" s="11"/>
      <c r="AO109" s="11"/>
      <c r="AP109" s="11"/>
      <c r="AQ109" s="11"/>
      <c r="AR109" s="11"/>
      <c r="AS109" s="11"/>
    </row>
    <row r="110" spans="1:45" ht="8.25" customHeight="1" x14ac:dyDescent="0.25">
      <c r="A110" s="9"/>
      <c r="B110" s="10"/>
      <c r="C110" s="10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5"/>
      <c r="X110" s="5"/>
      <c r="Y110" s="2"/>
      <c r="Z110" s="13"/>
      <c r="AA110" s="15"/>
      <c r="AB110" s="15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</row>
    <row r="111" spans="1:45" ht="28.5" customHeight="1" x14ac:dyDescent="0.25">
      <c r="A111" s="9"/>
      <c r="B111" s="10" t="s">
        <v>87</v>
      </c>
      <c r="C111" s="10"/>
      <c r="D111" s="2"/>
      <c r="E111" s="2"/>
      <c r="F111" s="2"/>
      <c r="G111" s="95"/>
      <c r="H111" s="96"/>
      <c r="I111" s="96"/>
      <c r="J111" s="96"/>
      <c r="K111" s="96"/>
      <c r="L111" s="96"/>
      <c r="M111" s="96"/>
      <c r="N111" s="96"/>
      <c r="O111" s="97"/>
      <c r="P111" s="2"/>
      <c r="Q111" s="47"/>
      <c r="R111" s="2"/>
      <c r="S111" s="37">
        <f>SUM(Q109,Q111)</f>
        <v>0</v>
      </c>
      <c r="T111" s="2"/>
      <c r="U111" s="2"/>
      <c r="V111" s="2"/>
      <c r="W111" s="5"/>
      <c r="X111" s="5"/>
      <c r="Y111" s="2"/>
      <c r="Z111" s="13"/>
      <c r="AA111" s="15" t="s">
        <v>87</v>
      </c>
      <c r="AB111" s="15"/>
      <c r="AC111" s="11"/>
      <c r="AD111" s="11"/>
      <c r="AE111" s="11"/>
      <c r="AF111" s="78"/>
      <c r="AG111" s="75"/>
      <c r="AH111" s="75"/>
      <c r="AI111" s="75"/>
      <c r="AJ111" s="75"/>
      <c r="AK111" s="75"/>
      <c r="AL111" s="75"/>
      <c r="AM111" s="75"/>
      <c r="AN111" s="75"/>
      <c r="AO111" s="11"/>
      <c r="AP111" s="11"/>
      <c r="AQ111" s="11"/>
      <c r="AR111" s="11"/>
      <c r="AS111" s="11"/>
    </row>
    <row r="112" spans="1:45" ht="23.25" customHeight="1" x14ac:dyDescent="0.25">
      <c r="A112" s="9"/>
      <c r="B112" s="10"/>
      <c r="C112" s="10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5"/>
      <c r="X112" s="5"/>
      <c r="Y112" s="2"/>
      <c r="Z112" s="13"/>
      <c r="AA112" s="15"/>
      <c r="AB112" s="15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</row>
    <row r="113" spans="1:45" ht="23.25" customHeight="1" x14ac:dyDescent="0.25">
      <c r="A113" s="31" t="s">
        <v>88</v>
      </c>
      <c r="B113" s="98" t="s">
        <v>89</v>
      </c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5"/>
      <c r="X113" s="5"/>
      <c r="Y113" s="2"/>
      <c r="Z113" s="34" t="s">
        <v>88</v>
      </c>
      <c r="AA113" s="76" t="s">
        <v>89</v>
      </c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11"/>
      <c r="AM113" s="11"/>
      <c r="AN113" s="11"/>
      <c r="AO113" s="11"/>
      <c r="AP113" s="11"/>
      <c r="AQ113" s="11"/>
      <c r="AR113" s="11"/>
      <c r="AS113" s="11"/>
    </row>
    <row r="114" spans="1:45" ht="23.25" customHeight="1" x14ac:dyDescent="0.25">
      <c r="A114" s="9"/>
      <c r="B114" s="99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24"/>
      <c r="N114" s="2"/>
      <c r="P114" s="2"/>
      <c r="Q114" s="33" t="str">
        <f>IF(M114="","",IF(M114=AL114,1,0))</f>
        <v/>
      </c>
      <c r="R114" s="2"/>
      <c r="S114" s="2"/>
      <c r="T114" s="2"/>
      <c r="U114" s="2"/>
      <c r="V114" s="2"/>
      <c r="W114" s="5"/>
      <c r="X114" s="5"/>
      <c r="Y114" s="2"/>
      <c r="Z114" s="13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46">
        <v>33</v>
      </c>
      <c r="AM114" s="11"/>
      <c r="AN114" s="11"/>
      <c r="AO114" s="11"/>
      <c r="AP114" s="11"/>
      <c r="AQ114" s="11"/>
      <c r="AR114" s="11"/>
      <c r="AS114" s="11"/>
    </row>
    <row r="115" spans="1:45" ht="6.75" customHeight="1" x14ac:dyDescent="0.25">
      <c r="A115" s="9"/>
      <c r="B115" s="10"/>
      <c r="C115" s="10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5"/>
      <c r="X115" s="5"/>
      <c r="Y115" s="2"/>
      <c r="Z115" s="13"/>
      <c r="AA115" s="15"/>
      <c r="AB115" s="15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</row>
    <row r="116" spans="1:45" ht="31.5" customHeight="1" x14ac:dyDescent="0.25">
      <c r="A116" s="9"/>
      <c r="B116" s="10" t="s">
        <v>87</v>
      </c>
      <c r="C116" s="10"/>
      <c r="D116" s="2"/>
      <c r="E116" s="2"/>
      <c r="F116" s="2"/>
      <c r="G116" s="95"/>
      <c r="H116" s="96"/>
      <c r="I116" s="96"/>
      <c r="J116" s="96"/>
      <c r="K116" s="96"/>
      <c r="L116" s="96"/>
      <c r="M116" s="96"/>
      <c r="N116" s="96"/>
      <c r="O116" s="97"/>
      <c r="P116" s="2"/>
      <c r="Q116" s="47"/>
      <c r="R116" s="2"/>
      <c r="S116" s="37">
        <f>SUM(Q114,Q116)</f>
        <v>0</v>
      </c>
      <c r="T116" s="2"/>
      <c r="U116" s="2"/>
      <c r="V116" s="2"/>
      <c r="W116" s="5"/>
      <c r="X116" s="5"/>
      <c r="Y116" s="2"/>
      <c r="Z116" s="13"/>
      <c r="AA116" s="15" t="s">
        <v>87</v>
      </c>
      <c r="AB116" s="15"/>
      <c r="AC116" s="11"/>
      <c r="AD116" s="11"/>
      <c r="AE116" s="11"/>
      <c r="AF116" s="78"/>
      <c r="AG116" s="75"/>
      <c r="AH116" s="75"/>
      <c r="AI116" s="75"/>
      <c r="AJ116" s="75"/>
      <c r="AK116" s="75"/>
      <c r="AL116" s="75"/>
      <c r="AM116" s="75"/>
      <c r="AN116" s="75"/>
      <c r="AO116" s="11"/>
      <c r="AP116" s="11"/>
      <c r="AQ116" s="11"/>
      <c r="AR116" s="11"/>
      <c r="AS116" s="11"/>
    </row>
    <row r="117" spans="1:45" ht="23.25" customHeight="1" x14ac:dyDescent="0.25">
      <c r="A117" s="9"/>
      <c r="B117" s="10"/>
      <c r="C117" s="10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5"/>
      <c r="X117" s="5"/>
      <c r="Y117" s="2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</row>
    <row r="118" spans="1:45" ht="23.25" customHeight="1" x14ac:dyDescent="0.25">
      <c r="A118" s="9"/>
      <c r="B118" s="10"/>
      <c r="C118" s="10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5"/>
      <c r="X118" s="5"/>
      <c r="Y118" s="2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</row>
    <row r="119" spans="1:45" ht="23.25" customHeight="1" x14ac:dyDescent="0.25">
      <c r="A119" s="9"/>
      <c r="B119" s="10"/>
      <c r="C119" s="10"/>
      <c r="D119" s="2"/>
      <c r="E119" s="2"/>
      <c r="F119" s="94"/>
      <c r="G119" s="75"/>
      <c r="H119" s="75"/>
      <c r="I119" s="75"/>
      <c r="J119" s="75"/>
      <c r="K119" s="75"/>
      <c r="L119" s="75"/>
      <c r="M119" s="75"/>
      <c r="N119" s="2"/>
      <c r="O119" s="2"/>
      <c r="P119" s="2"/>
      <c r="Q119" s="2"/>
      <c r="R119" s="2"/>
      <c r="S119" s="2"/>
      <c r="T119" s="2"/>
      <c r="U119" s="2"/>
      <c r="V119" s="2"/>
      <c r="W119" s="5"/>
      <c r="X119" s="5"/>
      <c r="Y119" s="2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</row>
    <row r="120" spans="1:45" ht="23.25" customHeight="1" x14ac:dyDescent="0.25">
      <c r="A120" s="9"/>
      <c r="B120" s="10"/>
      <c r="C120" s="10"/>
      <c r="D120" s="2"/>
      <c r="E120" s="2"/>
      <c r="F120" s="75"/>
      <c r="G120" s="75"/>
      <c r="H120" s="75"/>
      <c r="I120" s="75"/>
      <c r="J120" s="75"/>
      <c r="K120" s="75"/>
      <c r="L120" s="75"/>
      <c r="M120" s="75"/>
      <c r="N120" s="2"/>
      <c r="O120" s="2"/>
      <c r="P120" s="2"/>
      <c r="Q120" s="2"/>
      <c r="R120" s="2"/>
      <c r="S120" s="2"/>
      <c r="T120" s="2"/>
      <c r="U120" s="2"/>
      <c r="V120" s="2"/>
      <c r="W120" s="5"/>
      <c r="X120" s="5"/>
      <c r="Y120" s="2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</row>
    <row r="121" spans="1:45" ht="23.25" customHeight="1" x14ac:dyDescent="0.25">
      <c r="A121" s="9"/>
      <c r="B121" s="10"/>
      <c r="C121" s="10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5"/>
      <c r="X121" s="5"/>
      <c r="Y121" s="2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</row>
    <row r="122" spans="1:45" ht="23.25" customHeight="1" x14ac:dyDescent="0.25">
      <c r="A122" s="9"/>
      <c r="B122" s="10"/>
      <c r="C122" s="10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5"/>
      <c r="X122" s="5"/>
      <c r="Y122" s="2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</row>
    <row r="123" spans="1:45" ht="23.25" customHeight="1" x14ac:dyDescent="0.25">
      <c r="A123" s="9"/>
      <c r="B123" s="10"/>
      <c r="C123" s="10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5"/>
      <c r="X123" s="5"/>
      <c r="Y123" s="2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</row>
    <row r="124" spans="1:45" ht="23.25" customHeight="1" x14ac:dyDescent="0.25">
      <c r="A124" s="9"/>
      <c r="B124" s="10"/>
      <c r="C124" s="10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5"/>
      <c r="X124" s="5"/>
      <c r="Y124" s="2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</row>
    <row r="125" spans="1:45" ht="23.25" customHeight="1" x14ac:dyDescent="0.25">
      <c r="A125" s="9"/>
      <c r="B125" s="10"/>
      <c r="C125" s="10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5"/>
      <c r="X125" s="5"/>
      <c r="Y125" s="2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</row>
    <row r="126" spans="1:45" ht="23.25" customHeight="1" x14ac:dyDescent="0.25">
      <c r="A126" s="9"/>
      <c r="B126" s="10"/>
      <c r="C126" s="10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5"/>
      <c r="X126" s="5"/>
      <c r="Y126" s="2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</row>
    <row r="127" spans="1:45" ht="23.25" customHeight="1" x14ac:dyDescent="0.25">
      <c r="A127" s="9"/>
      <c r="B127" s="10"/>
      <c r="C127" s="10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5"/>
      <c r="X127" s="5"/>
      <c r="Y127" s="2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</row>
    <row r="128" spans="1:45" ht="23.25" customHeight="1" x14ac:dyDescent="0.25">
      <c r="A128" s="9"/>
      <c r="B128" s="10"/>
      <c r="C128" s="10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5"/>
      <c r="X128" s="5"/>
      <c r="Y128" s="2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</row>
    <row r="129" spans="1:45" ht="23.25" customHeight="1" x14ac:dyDescent="0.25">
      <c r="A129" s="9"/>
      <c r="B129" s="10"/>
      <c r="C129" s="10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5"/>
      <c r="X129" s="5"/>
      <c r="Y129" s="2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</row>
    <row r="130" spans="1:45" ht="23.25" customHeight="1" x14ac:dyDescent="0.25">
      <c r="A130" s="9"/>
      <c r="B130" s="10"/>
      <c r="C130" s="10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5"/>
      <c r="X130" s="5"/>
      <c r="Y130" s="2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</row>
    <row r="131" spans="1:45" ht="23.25" customHeight="1" x14ac:dyDescent="0.25">
      <c r="A131" s="9"/>
      <c r="B131" s="10"/>
      <c r="C131" s="10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5"/>
      <c r="X131" s="5"/>
      <c r="Y131" s="2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</row>
    <row r="132" spans="1:45" ht="23.25" customHeight="1" x14ac:dyDescent="0.25">
      <c r="A132" s="9"/>
      <c r="B132" s="10"/>
      <c r="C132" s="10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5"/>
      <c r="X132" s="5"/>
      <c r="Y132" s="2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</row>
    <row r="133" spans="1:45" ht="23.25" customHeight="1" x14ac:dyDescent="0.25">
      <c r="A133" s="9"/>
      <c r="B133" s="10"/>
      <c r="C133" s="10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5"/>
      <c r="X133" s="5"/>
      <c r="Y133" s="2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</row>
    <row r="134" spans="1:45" ht="23.25" customHeight="1" x14ac:dyDescent="0.25">
      <c r="A134" s="9"/>
      <c r="B134" s="10"/>
      <c r="C134" s="10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5"/>
      <c r="X134" s="5"/>
      <c r="Y134" s="2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</row>
    <row r="135" spans="1:45" ht="23.25" customHeight="1" x14ac:dyDescent="0.25">
      <c r="A135" s="9"/>
      <c r="B135" s="10"/>
      <c r="C135" s="10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5"/>
      <c r="X135" s="5"/>
      <c r="Y135" s="2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</row>
    <row r="136" spans="1:45" ht="23.25" customHeight="1" x14ac:dyDescent="0.25">
      <c r="A136" s="9"/>
      <c r="B136" s="10"/>
      <c r="C136" s="10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5"/>
      <c r="X136" s="5"/>
      <c r="Y136" s="2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</row>
    <row r="137" spans="1:45" ht="23.25" customHeight="1" x14ac:dyDescent="0.25">
      <c r="A137" s="9"/>
      <c r="B137" s="10"/>
      <c r="C137" s="10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5"/>
      <c r="X137" s="5"/>
      <c r="Y137" s="2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</row>
    <row r="138" spans="1:45" ht="23.25" customHeight="1" x14ac:dyDescent="0.25">
      <c r="A138" s="9"/>
      <c r="B138" s="10"/>
      <c r="C138" s="10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5"/>
      <c r="X138" s="5"/>
      <c r="Y138" s="2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</row>
    <row r="139" spans="1:45" ht="23.25" customHeight="1" x14ac:dyDescent="0.25">
      <c r="A139" s="9"/>
      <c r="B139" s="10"/>
      <c r="C139" s="10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5"/>
      <c r="X139" s="5"/>
      <c r="Y139" s="2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</row>
    <row r="140" spans="1:45" ht="23.25" customHeight="1" x14ac:dyDescent="0.25">
      <c r="A140" s="9"/>
      <c r="B140" s="10"/>
      <c r="C140" s="10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5"/>
      <c r="X140" s="5"/>
      <c r="Y140" s="2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</row>
    <row r="141" spans="1:45" ht="23.25" customHeight="1" x14ac:dyDescent="0.25">
      <c r="A141" s="9"/>
      <c r="B141" s="10"/>
      <c r="C141" s="10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5"/>
      <c r="X141" s="5"/>
      <c r="Y141" s="2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</row>
    <row r="142" spans="1:45" ht="23.25" customHeight="1" x14ac:dyDescent="0.25">
      <c r="A142" s="9"/>
      <c r="B142" s="10"/>
      <c r="C142" s="10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5"/>
      <c r="X142" s="5"/>
      <c r="Y142" s="2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</row>
    <row r="143" spans="1:45" ht="23.25" customHeight="1" x14ac:dyDescent="0.25">
      <c r="A143" s="9"/>
      <c r="B143" s="10"/>
      <c r="C143" s="10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5"/>
      <c r="X143" s="5"/>
      <c r="Y143" s="2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</row>
    <row r="144" spans="1:45" ht="23.25" customHeight="1" x14ac:dyDescent="0.25">
      <c r="A144" s="9"/>
      <c r="B144" s="10"/>
      <c r="C144" s="10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5"/>
      <c r="X144" s="5"/>
      <c r="Y144" s="2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</row>
    <row r="145" spans="1:45" ht="23.25" customHeight="1" x14ac:dyDescent="0.25">
      <c r="A145" s="9"/>
      <c r="B145" s="10"/>
      <c r="C145" s="10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5"/>
      <c r="X145" s="5"/>
      <c r="Y145" s="2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</row>
    <row r="146" spans="1:45" ht="23.25" customHeight="1" x14ac:dyDescent="0.25">
      <c r="A146" s="9"/>
      <c r="B146" s="10"/>
      <c r="C146" s="10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5"/>
      <c r="X146" s="5"/>
      <c r="Y146" s="2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</row>
    <row r="147" spans="1:45" ht="23.25" customHeight="1" x14ac:dyDescent="0.25">
      <c r="A147" s="9"/>
      <c r="B147" s="10"/>
      <c r="C147" s="10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5"/>
      <c r="X147" s="5"/>
      <c r="Y147" s="2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</row>
    <row r="148" spans="1:45" ht="23.25" customHeight="1" x14ac:dyDescent="0.25">
      <c r="A148" s="9"/>
      <c r="B148" s="10"/>
      <c r="C148" s="10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5"/>
      <c r="X148" s="5"/>
      <c r="Y148" s="2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</row>
    <row r="149" spans="1:45" ht="23.25" customHeight="1" x14ac:dyDescent="0.25">
      <c r="A149" s="9"/>
      <c r="B149" s="10"/>
      <c r="C149" s="10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5"/>
      <c r="X149" s="5"/>
      <c r="Y149" s="2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</row>
    <row r="150" spans="1:45" ht="23.25" customHeight="1" x14ac:dyDescent="0.25">
      <c r="A150" s="9"/>
      <c r="B150" s="10"/>
      <c r="C150" s="10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5"/>
      <c r="X150" s="5"/>
      <c r="Y150" s="2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</row>
    <row r="151" spans="1:45" ht="23.25" customHeight="1" x14ac:dyDescent="0.25">
      <c r="A151" s="9"/>
      <c r="B151" s="10"/>
      <c r="C151" s="10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5"/>
      <c r="X151" s="5"/>
      <c r="Y151" s="2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</row>
    <row r="152" spans="1:45" ht="23.25" customHeight="1" x14ac:dyDescent="0.25">
      <c r="A152" s="9"/>
      <c r="B152" s="10"/>
      <c r="C152" s="10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5"/>
      <c r="X152" s="5"/>
      <c r="Y152" s="2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</row>
    <row r="153" spans="1:45" ht="23.25" customHeight="1" x14ac:dyDescent="0.25">
      <c r="A153" s="9"/>
      <c r="B153" s="10"/>
      <c r="C153" s="10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5"/>
      <c r="X153" s="5"/>
      <c r="Y153" s="2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</row>
    <row r="154" spans="1:45" ht="23.25" customHeight="1" x14ac:dyDescent="0.25">
      <c r="A154" s="9"/>
      <c r="B154" s="10"/>
      <c r="C154" s="10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5"/>
      <c r="X154" s="5"/>
      <c r="Y154" s="2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</row>
    <row r="155" spans="1:45" ht="23.25" customHeight="1" x14ac:dyDescent="0.25">
      <c r="A155" s="9"/>
      <c r="B155" s="10"/>
      <c r="C155" s="10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5"/>
      <c r="X155" s="5"/>
      <c r="Y155" s="2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</row>
    <row r="156" spans="1:45" ht="23.25" customHeight="1" x14ac:dyDescent="0.25">
      <c r="A156" s="9"/>
      <c r="B156" s="10"/>
      <c r="C156" s="10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5"/>
      <c r="X156" s="5"/>
      <c r="Y156" s="2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</row>
    <row r="157" spans="1:45" ht="23.25" customHeight="1" x14ac:dyDescent="0.25">
      <c r="A157" s="9"/>
      <c r="B157" s="10"/>
      <c r="C157" s="10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5"/>
      <c r="X157" s="5"/>
      <c r="Y157" s="2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</row>
    <row r="158" spans="1:45" ht="23.25" customHeight="1" x14ac:dyDescent="0.25">
      <c r="A158" s="9"/>
      <c r="B158" s="10"/>
      <c r="C158" s="10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5"/>
      <c r="X158" s="5"/>
      <c r="Y158" s="2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</row>
    <row r="159" spans="1:45" ht="23.25" customHeight="1" x14ac:dyDescent="0.25">
      <c r="A159" s="9"/>
      <c r="B159" s="10"/>
      <c r="C159" s="10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5"/>
      <c r="X159" s="5"/>
      <c r="Y159" s="2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</row>
    <row r="160" spans="1:45" ht="23.25" customHeight="1" x14ac:dyDescent="0.25">
      <c r="A160" s="9"/>
      <c r="B160" s="10"/>
      <c r="C160" s="10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5"/>
      <c r="X160" s="5"/>
      <c r="Y160" s="2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</row>
    <row r="161" spans="1:45" ht="23.25" customHeight="1" x14ac:dyDescent="0.25">
      <c r="A161" s="9"/>
      <c r="B161" s="10"/>
      <c r="C161" s="10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5"/>
      <c r="X161" s="5"/>
      <c r="Y161" s="2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</row>
    <row r="162" spans="1:45" ht="23.25" customHeight="1" x14ac:dyDescent="0.25">
      <c r="A162" s="9"/>
      <c r="B162" s="10"/>
      <c r="C162" s="10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5"/>
      <c r="X162" s="5"/>
      <c r="Y162" s="2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</row>
    <row r="163" spans="1:45" ht="23.25" customHeight="1" x14ac:dyDescent="0.25">
      <c r="A163" s="9"/>
      <c r="B163" s="10"/>
      <c r="C163" s="10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5"/>
      <c r="X163" s="5"/>
      <c r="Y163" s="2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</row>
    <row r="164" spans="1:45" ht="23.25" customHeight="1" x14ac:dyDescent="0.25">
      <c r="A164" s="9"/>
      <c r="B164" s="10"/>
      <c r="C164" s="10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5"/>
      <c r="X164" s="5"/>
      <c r="Y164" s="2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</row>
    <row r="165" spans="1:45" ht="23.25" customHeight="1" x14ac:dyDescent="0.25">
      <c r="A165" s="9"/>
      <c r="B165" s="10"/>
      <c r="C165" s="10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5"/>
      <c r="X165" s="5"/>
      <c r="Y165" s="2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</row>
    <row r="166" spans="1:45" ht="23.25" customHeight="1" x14ac:dyDescent="0.25">
      <c r="A166" s="9"/>
      <c r="B166" s="10"/>
      <c r="C166" s="10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5"/>
      <c r="X166" s="5"/>
      <c r="Y166" s="2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</row>
    <row r="167" spans="1:45" ht="23.25" customHeight="1" x14ac:dyDescent="0.25">
      <c r="A167" s="9"/>
      <c r="B167" s="10"/>
      <c r="C167" s="10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5"/>
      <c r="X167" s="5"/>
      <c r="Y167" s="2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</row>
    <row r="168" spans="1:45" ht="23.25" customHeight="1" x14ac:dyDescent="0.25">
      <c r="A168" s="9"/>
      <c r="B168" s="10"/>
      <c r="C168" s="10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5"/>
      <c r="X168" s="5"/>
      <c r="Y168" s="2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</row>
    <row r="169" spans="1:45" ht="23.25" customHeight="1" x14ac:dyDescent="0.25">
      <c r="A169" s="9"/>
      <c r="B169" s="10"/>
      <c r="C169" s="10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5"/>
      <c r="X169" s="5"/>
      <c r="Y169" s="2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</row>
    <row r="170" spans="1:45" ht="23.25" customHeight="1" x14ac:dyDescent="0.25">
      <c r="A170" s="9"/>
      <c r="B170" s="10"/>
      <c r="C170" s="10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5"/>
      <c r="X170" s="5"/>
      <c r="Y170" s="2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</row>
    <row r="171" spans="1:45" ht="23.25" customHeight="1" x14ac:dyDescent="0.25">
      <c r="A171" s="9"/>
      <c r="B171" s="10"/>
      <c r="C171" s="10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5"/>
      <c r="X171" s="5"/>
      <c r="Y171" s="2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</row>
    <row r="172" spans="1:45" ht="23.25" customHeight="1" x14ac:dyDescent="0.25">
      <c r="A172" s="9"/>
      <c r="B172" s="10"/>
      <c r="C172" s="10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5"/>
      <c r="X172" s="5"/>
      <c r="Y172" s="2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</row>
    <row r="173" spans="1:45" ht="23.25" customHeight="1" x14ac:dyDescent="0.25">
      <c r="A173" s="9"/>
      <c r="B173" s="10"/>
      <c r="C173" s="10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5"/>
      <c r="X173" s="5"/>
      <c r="Y173" s="2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</row>
    <row r="174" spans="1:45" ht="23.25" customHeight="1" x14ac:dyDescent="0.25">
      <c r="A174" s="9"/>
      <c r="B174" s="10"/>
      <c r="C174" s="10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5"/>
      <c r="X174" s="5"/>
      <c r="Y174" s="2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</row>
    <row r="175" spans="1:45" ht="23.25" customHeight="1" x14ac:dyDescent="0.25">
      <c r="A175" s="9"/>
      <c r="B175" s="10"/>
      <c r="C175" s="10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5"/>
      <c r="X175" s="5"/>
      <c r="Y175" s="2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</row>
    <row r="176" spans="1:45" ht="23.25" customHeight="1" x14ac:dyDescent="0.25">
      <c r="A176" s="9"/>
      <c r="B176" s="10"/>
      <c r="C176" s="10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5"/>
      <c r="X176" s="5"/>
      <c r="Y176" s="2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</row>
    <row r="177" spans="1:45" ht="23.25" customHeight="1" x14ac:dyDescent="0.25">
      <c r="A177" s="9"/>
      <c r="B177" s="10"/>
      <c r="C177" s="10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5"/>
      <c r="X177" s="5"/>
      <c r="Y177" s="2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</row>
    <row r="178" spans="1:45" ht="23.25" customHeight="1" x14ac:dyDescent="0.25">
      <c r="A178" s="9"/>
      <c r="B178" s="10"/>
      <c r="C178" s="10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5"/>
      <c r="X178" s="5"/>
      <c r="Y178" s="2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</row>
    <row r="179" spans="1:45" ht="23.25" customHeight="1" x14ac:dyDescent="0.25">
      <c r="A179" s="9"/>
      <c r="B179" s="10"/>
      <c r="C179" s="10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5"/>
      <c r="X179" s="5"/>
      <c r="Y179" s="2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</row>
    <row r="180" spans="1:45" ht="23.25" customHeight="1" x14ac:dyDescent="0.25">
      <c r="A180" s="9"/>
      <c r="B180" s="10"/>
      <c r="C180" s="10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5"/>
      <c r="X180" s="5"/>
      <c r="Y180" s="2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</row>
    <row r="181" spans="1:45" ht="23.25" customHeight="1" x14ac:dyDescent="0.25">
      <c r="A181" s="48"/>
      <c r="B181" s="7"/>
      <c r="C181" s="7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5"/>
      <c r="X181" s="5"/>
      <c r="Y181" s="3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spans="1:45" ht="23.25" customHeight="1" x14ac:dyDescent="0.25">
      <c r="A182" s="48"/>
      <c r="B182" s="7"/>
      <c r="C182" s="7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5"/>
      <c r="X182" s="5"/>
      <c r="Y182" s="3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spans="1:45" ht="23.25" customHeight="1" x14ac:dyDescent="0.25">
      <c r="A183" s="48"/>
      <c r="B183" s="7"/>
      <c r="C183" s="7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5"/>
      <c r="X183" s="5"/>
      <c r="Y183" s="3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spans="1:45" ht="23.25" customHeight="1" x14ac:dyDescent="0.25">
      <c r="A184" s="48"/>
      <c r="B184" s="7"/>
      <c r="C184" s="7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5"/>
      <c r="X184" s="5"/>
      <c r="Y184" s="3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spans="1:45" ht="23.25" customHeight="1" x14ac:dyDescent="0.25">
      <c r="A185" s="48"/>
      <c r="B185" s="7"/>
      <c r="C185" s="7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5"/>
      <c r="X185" s="5"/>
      <c r="Y185" s="3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spans="1:45" ht="23.25" customHeight="1" x14ac:dyDescent="0.25">
      <c r="A186" s="48"/>
      <c r="B186" s="7"/>
      <c r="C186" s="7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5"/>
      <c r="X186" s="5"/>
      <c r="Y186" s="3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spans="1:45" ht="23.25" customHeight="1" x14ac:dyDescent="0.25">
      <c r="A187" s="48"/>
      <c r="B187" s="7"/>
      <c r="C187" s="7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5"/>
      <c r="X187" s="5"/>
      <c r="Y187" s="3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spans="1:45" ht="23.25" customHeight="1" x14ac:dyDescent="0.25">
      <c r="A188" s="48"/>
      <c r="B188" s="7"/>
      <c r="C188" s="7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5"/>
      <c r="X188" s="5"/>
      <c r="Y188" s="3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spans="1:45" ht="23.25" customHeight="1" x14ac:dyDescent="0.25">
      <c r="A189" s="48"/>
      <c r="B189" s="7"/>
      <c r="C189" s="7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5"/>
      <c r="X189" s="5"/>
      <c r="Y189" s="3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spans="1:45" ht="23.25" customHeight="1" x14ac:dyDescent="0.25">
      <c r="A190" s="48"/>
      <c r="B190" s="7"/>
      <c r="C190" s="7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5"/>
      <c r="X190" s="5"/>
      <c r="Y190" s="3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spans="1:45" ht="23.25" customHeight="1" x14ac:dyDescent="0.25">
      <c r="A191" s="48"/>
      <c r="B191" s="7"/>
      <c r="C191" s="7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5"/>
      <c r="X191" s="5"/>
      <c r="Y191" s="3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spans="1:45" ht="23.25" customHeight="1" x14ac:dyDescent="0.25">
      <c r="A192" s="48"/>
      <c r="B192" s="7"/>
      <c r="C192" s="7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5"/>
      <c r="X192" s="5"/>
      <c r="Y192" s="3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spans="1:45" ht="23.25" customHeight="1" x14ac:dyDescent="0.25">
      <c r="A193" s="48"/>
      <c r="B193" s="7"/>
      <c r="C193" s="7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5"/>
      <c r="X193" s="5"/>
      <c r="Y193" s="3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spans="1:45" ht="23.25" customHeight="1" x14ac:dyDescent="0.25">
      <c r="A194" s="48"/>
      <c r="B194" s="7"/>
      <c r="C194" s="7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5"/>
      <c r="X194" s="5"/>
      <c r="Y194" s="3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spans="1:45" ht="23.25" customHeight="1" x14ac:dyDescent="0.25">
      <c r="A195" s="48"/>
      <c r="B195" s="7"/>
      <c r="C195" s="7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5"/>
      <c r="X195" s="5"/>
      <c r="Y195" s="3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spans="1:45" ht="23.25" customHeight="1" x14ac:dyDescent="0.25">
      <c r="A196" s="48"/>
      <c r="B196" s="7"/>
      <c r="C196" s="7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5"/>
      <c r="X196" s="5"/>
      <c r="Y196" s="3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spans="1:45" ht="23.25" customHeight="1" x14ac:dyDescent="0.25">
      <c r="A197" s="48"/>
      <c r="B197" s="7"/>
      <c r="C197" s="7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5"/>
      <c r="X197" s="5"/>
      <c r="Y197" s="3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spans="1:45" ht="23.25" customHeight="1" x14ac:dyDescent="0.25">
      <c r="A198" s="48"/>
      <c r="B198" s="7"/>
      <c r="C198" s="7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5"/>
      <c r="X198" s="5"/>
      <c r="Y198" s="3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spans="1:45" ht="23.25" customHeight="1" x14ac:dyDescent="0.25">
      <c r="A199" s="48"/>
      <c r="B199" s="7"/>
      <c r="C199" s="7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5"/>
      <c r="X199" s="5"/>
      <c r="Y199" s="3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spans="1:45" ht="23.25" customHeight="1" x14ac:dyDescent="0.25">
      <c r="A200" s="48"/>
      <c r="B200" s="7"/>
      <c r="C200" s="7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5"/>
      <c r="X200" s="5"/>
      <c r="Y200" s="3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spans="1:45" ht="23.25" customHeight="1" x14ac:dyDescent="0.25">
      <c r="A201" s="48"/>
      <c r="B201" s="7"/>
      <c r="C201" s="7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5"/>
      <c r="X201" s="5"/>
      <c r="Y201" s="3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spans="1:45" ht="23.25" customHeight="1" x14ac:dyDescent="0.25">
      <c r="A202" s="48"/>
      <c r="B202" s="7"/>
      <c r="C202" s="7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5"/>
      <c r="X202" s="5"/>
      <c r="Y202" s="3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spans="1:45" ht="23.25" customHeight="1" x14ac:dyDescent="0.25">
      <c r="A203" s="48"/>
      <c r="B203" s="7"/>
      <c r="C203" s="7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5"/>
      <c r="X203" s="5"/>
      <c r="Y203" s="3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spans="1:45" ht="23.25" customHeight="1" x14ac:dyDescent="0.25">
      <c r="A204" s="48"/>
      <c r="B204" s="7"/>
      <c r="C204" s="7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5"/>
      <c r="X204" s="5"/>
      <c r="Y204" s="3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spans="1:45" ht="23.25" customHeight="1" x14ac:dyDescent="0.25">
      <c r="A205" s="48"/>
      <c r="B205" s="7"/>
      <c r="C205" s="7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5"/>
      <c r="X205" s="5"/>
      <c r="Y205" s="3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spans="1:45" ht="23.25" customHeight="1" x14ac:dyDescent="0.25">
      <c r="A206" s="48"/>
      <c r="B206" s="7"/>
      <c r="C206" s="7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5"/>
      <c r="X206" s="5"/>
      <c r="Y206" s="3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spans="1:45" ht="23.25" customHeight="1" x14ac:dyDescent="0.25">
      <c r="A207" s="48"/>
      <c r="B207" s="7"/>
      <c r="C207" s="7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5"/>
      <c r="X207" s="5"/>
      <c r="Y207" s="3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spans="1:45" ht="23.25" customHeight="1" x14ac:dyDescent="0.25">
      <c r="A208" s="48"/>
      <c r="B208" s="7"/>
      <c r="C208" s="7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5"/>
      <c r="X208" s="5"/>
      <c r="Y208" s="3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spans="1:45" ht="23.25" customHeight="1" x14ac:dyDescent="0.25">
      <c r="A209" s="48"/>
      <c r="B209" s="7"/>
      <c r="C209" s="7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5"/>
      <c r="X209" s="5"/>
      <c r="Y209" s="3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spans="1:45" ht="23.25" customHeight="1" x14ac:dyDescent="0.25">
      <c r="A210" s="48"/>
      <c r="B210" s="7"/>
      <c r="C210" s="7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5"/>
      <c r="X210" s="5"/>
      <c r="Y210" s="3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spans="1:45" ht="23.25" customHeight="1" x14ac:dyDescent="0.25">
      <c r="A211" s="48"/>
      <c r="B211" s="7"/>
      <c r="C211" s="7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5"/>
      <c r="X211" s="5"/>
      <c r="Y211" s="3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spans="1:45" ht="23.25" customHeight="1" x14ac:dyDescent="0.25">
      <c r="A212" s="48"/>
      <c r="B212" s="7"/>
      <c r="C212" s="7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5"/>
      <c r="X212" s="5"/>
      <c r="Y212" s="3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spans="1:45" ht="23.25" customHeight="1" x14ac:dyDescent="0.25">
      <c r="A213" s="48"/>
      <c r="B213" s="7"/>
      <c r="C213" s="7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5"/>
      <c r="X213" s="5"/>
      <c r="Y213" s="3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spans="1:45" ht="23.25" customHeight="1" x14ac:dyDescent="0.25">
      <c r="A214" s="48"/>
      <c r="B214" s="7"/>
      <c r="C214" s="7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5"/>
      <c r="X214" s="5"/>
      <c r="Y214" s="3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spans="1:45" ht="23.25" customHeight="1" x14ac:dyDescent="0.25">
      <c r="A215" s="48"/>
      <c r="B215" s="7"/>
      <c r="C215" s="7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5"/>
      <c r="X215" s="5"/>
      <c r="Y215" s="3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spans="1:45" ht="23.25" customHeight="1" x14ac:dyDescent="0.25">
      <c r="A216" s="48"/>
      <c r="B216" s="7"/>
      <c r="C216" s="7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5"/>
      <c r="X216" s="5"/>
      <c r="Y216" s="3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spans="1:45" ht="23.25" customHeight="1" x14ac:dyDescent="0.25">
      <c r="A217" s="48"/>
      <c r="B217" s="7"/>
      <c r="C217" s="7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5"/>
      <c r="X217" s="5"/>
      <c r="Y217" s="3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spans="1:45" ht="23.25" customHeight="1" x14ac:dyDescent="0.25">
      <c r="A218" s="48"/>
      <c r="B218" s="7"/>
      <c r="C218" s="7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5"/>
      <c r="X218" s="5"/>
      <c r="Y218" s="3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spans="1:45" ht="23.25" customHeight="1" x14ac:dyDescent="0.25">
      <c r="A219" s="48"/>
      <c r="B219" s="7"/>
      <c r="C219" s="7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5"/>
      <c r="X219" s="5"/>
      <c r="Y219" s="3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spans="1:45" ht="23.25" customHeight="1" x14ac:dyDescent="0.25">
      <c r="A220" s="48"/>
      <c r="B220" s="7"/>
      <c r="C220" s="7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5"/>
      <c r="X220" s="5"/>
      <c r="Y220" s="3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spans="1:45" ht="23.25" customHeight="1" x14ac:dyDescent="0.25">
      <c r="A221" s="48"/>
      <c r="B221" s="7"/>
      <c r="C221" s="7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5"/>
      <c r="X221" s="5"/>
      <c r="Y221" s="3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spans="1:45" ht="23.25" customHeight="1" x14ac:dyDescent="0.25">
      <c r="A222" s="48"/>
      <c r="B222" s="7"/>
      <c r="C222" s="7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5"/>
      <c r="X222" s="5"/>
      <c r="Y222" s="3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spans="1:45" ht="23.25" customHeight="1" x14ac:dyDescent="0.25">
      <c r="A223" s="48"/>
      <c r="B223" s="7"/>
      <c r="C223" s="7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5"/>
      <c r="X223" s="5"/>
      <c r="Y223" s="3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spans="1:45" ht="23.25" customHeight="1" x14ac:dyDescent="0.25">
      <c r="A224" s="48"/>
      <c r="B224" s="7"/>
      <c r="C224" s="7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5"/>
      <c r="X224" s="5"/>
      <c r="Y224" s="3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spans="1:45" ht="23.25" customHeight="1" x14ac:dyDescent="0.25">
      <c r="A225" s="48"/>
      <c r="B225" s="7"/>
      <c r="C225" s="7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5"/>
      <c r="X225" s="5"/>
      <c r="Y225" s="3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spans="1:45" ht="23.25" customHeight="1" x14ac:dyDescent="0.25">
      <c r="A226" s="48"/>
      <c r="B226" s="7"/>
      <c r="C226" s="7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5"/>
      <c r="X226" s="5"/>
      <c r="Y226" s="3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spans="1:45" ht="23.25" customHeight="1" x14ac:dyDescent="0.25">
      <c r="A227" s="48"/>
      <c r="B227" s="7"/>
      <c r="C227" s="7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5"/>
      <c r="X227" s="5"/>
      <c r="Y227" s="3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spans="1:45" ht="23.25" customHeight="1" x14ac:dyDescent="0.25">
      <c r="A228" s="48"/>
      <c r="B228" s="7"/>
      <c r="C228" s="7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5"/>
      <c r="X228" s="5"/>
      <c r="Y228" s="3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spans="1:45" ht="23.25" customHeight="1" x14ac:dyDescent="0.25">
      <c r="A229" s="48"/>
      <c r="B229" s="7"/>
      <c r="C229" s="7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5"/>
      <c r="X229" s="5"/>
      <c r="Y229" s="3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spans="1:45" ht="23.25" customHeight="1" x14ac:dyDescent="0.25">
      <c r="A230" s="48"/>
      <c r="B230" s="7"/>
      <c r="C230" s="7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5"/>
      <c r="X230" s="5"/>
      <c r="Y230" s="3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spans="1:45" ht="23.25" customHeight="1" x14ac:dyDescent="0.25">
      <c r="A231" s="48"/>
      <c r="B231" s="7"/>
      <c r="C231" s="7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5"/>
      <c r="X231" s="5"/>
      <c r="Y231" s="3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spans="1:45" ht="23.25" customHeight="1" x14ac:dyDescent="0.25">
      <c r="A232" s="48"/>
      <c r="B232" s="7"/>
      <c r="C232" s="7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5"/>
      <c r="X232" s="5"/>
      <c r="Y232" s="3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spans="1:45" ht="23.25" customHeight="1" x14ac:dyDescent="0.25">
      <c r="A233" s="48"/>
      <c r="B233" s="7"/>
      <c r="C233" s="7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5"/>
      <c r="X233" s="5"/>
      <c r="Y233" s="3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spans="1:45" ht="23.25" customHeight="1" x14ac:dyDescent="0.25">
      <c r="A234" s="48"/>
      <c r="B234" s="7"/>
      <c r="C234" s="7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5"/>
      <c r="X234" s="5"/>
      <c r="Y234" s="3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</row>
    <row r="235" spans="1:45" ht="23.25" customHeight="1" x14ac:dyDescent="0.25">
      <c r="A235" s="48"/>
      <c r="B235" s="7"/>
      <c r="C235" s="7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5"/>
      <c r="X235" s="5"/>
      <c r="Y235" s="3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</row>
    <row r="236" spans="1:45" ht="23.25" customHeight="1" x14ac:dyDescent="0.25">
      <c r="A236" s="48"/>
      <c r="B236" s="7"/>
      <c r="C236" s="7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5"/>
      <c r="X236" s="5"/>
      <c r="Y236" s="3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</row>
    <row r="237" spans="1:45" ht="23.25" customHeight="1" x14ac:dyDescent="0.25">
      <c r="A237" s="48"/>
      <c r="B237" s="7"/>
      <c r="C237" s="7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5"/>
      <c r="X237" s="5"/>
      <c r="Y237" s="3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</row>
    <row r="238" spans="1:45" ht="23.25" customHeight="1" x14ac:dyDescent="0.25">
      <c r="A238" s="48"/>
      <c r="B238" s="7"/>
      <c r="C238" s="7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5"/>
      <c r="X238" s="5"/>
      <c r="Y238" s="3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</row>
    <row r="239" spans="1:45" ht="23.25" customHeight="1" x14ac:dyDescent="0.25">
      <c r="A239" s="48"/>
      <c r="B239" s="7"/>
      <c r="C239" s="7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5"/>
      <c r="X239" s="5"/>
      <c r="Y239" s="3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</row>
    <row r="240" spans="1:45" ht="23.25" customHeight="1" x14ac:dyDescent="0.25">
      <c r="A240" s="48"/>
      <c r="B240" s="7"/>
      <c r="C240" s="7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5"/>
      <c r="X240" s="5"/>
      <c r="Y240" s="3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</row>
    <row r="241" spans="1:45" ht="23.25" customHeight="1" x14ac:dyDescent="0.25">
      <c r="A241" s="48"/>
      <c r="B241" s="7"/>
      <c r="C241" s="7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5"/>
      <c r="X241" s="5"/>
      <c r="Y241" s="3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</row>
    <row r="242" spans="1:45" ht="23.25" customHeight="1" x14ac:dyDescent="0.25">
      <c r="A242" s="48"/>
      <c r="B242" s="7"/>
      <c r="C242" s="7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5"/>
      <c r="X242" s="5"/>
      <c r="Y242" s="3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</row>
    <row r="243" spans="1:45" ht="23.25" customHeight="1" x14ac:dyDescent="0.25">
      <c r="A243" s="48"/>
      <c r="B243" s="7"/>
      <c r="C243" s="7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5"/>
      <c r="X243" s="5"/>
      <c r="Y243" s="3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</row>
    <row r="244" spans="1:45" ht="23.25" customHeight="1" x14ac:dyDescent="0.25">
      <c r="A244" s="48"/>
      <c r="B244" s="7"/>
      <c r="C244" s="7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5"/>
      <c r="X244" s="5"/>
      <c r="Y244" s="3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</row>
    <row r="245" spans="1:45" ht="23.25" customHeight="1" x14ac:dyDescent="0.25">
      <c r="A245" s="48"/>
      <c r="B245" s="7"/>
      <c r="C245" s="7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5"/>
      <c r="X245" s="5"/>
      <c r="Y245" s="3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</row>
    <row r="246" spans="1:45" ht="23.25" customHeight="1" x14ac:dyDescent="0.25">
      <c r="A246" s="48"/>
      <c r="B246" s="7"/>
      <c r="C246" s="7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5"/>
      <c r="X246" s="5"/>
      <c r="Y246" s="3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</row>
    <row r="247" spans="1:45" ht="23.25" customHeight="1" x14ac:dyDescent="0.25">
      <c r="A247" s="48"/>
      <c r="B247" s="7"/>
      <c r="C247" s="7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5"/>
      <c r="X247" s="5"/>
      <c r="Y247" s="3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</row>
    <row r="248" spans="1:45" ht="23.25" customHeight="1" x14ac:dyDescent="0.25">
      <c r="A248" s="48"/>
      <c r="B248" s="7"/>
      <c r="C248" s="7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5"/>
      <c r="X248" s="5"/>
      <c r="Y248" s="3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</row>
    <row r="249" spans="1:45" ht="23.25" customHeight="1" x14ac:dyDescent="0.25">
      <c r="A249" s="48"/>
      <c r="B249" s="7"/>
      <c r="C249" s="7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5"/>
      <c r="X249" s="5"/>
      <c r="Y249" s="3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</row>
    <row r="250" spans="1:45" ht="23.25" customHeight="1" x14ac:dyDescent="0.25">
      <c r="A250" s="48"/>
      <c r="B250" s="7"/>
      <c r="C250" s="7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5"/>
      <c r="X250" s="5"/>
      <c r="Y250" s="3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</row>
    <row r="251" spans="1:45" ht="23.25" customHeight="1" x14ac:dyDescent="0.25">
      <c r="A251" s="48"/>
      <c r="B251" s="7"/>
      <c r="C251" s="7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5"/>
      <c r="X251" s="5"/>
      <c r="Y251" s="3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</row>
    <row r="252" spans="1:45" ht="23.25" customHeight="1" x14ac:dyDescent="0.25">
      <c r="A252" s="48"/>
      <c r="B252" s="7"/>
      <c r="C252" s="7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5"/>
      <c r="X252" s="5"/>
      <c r="Y252" s="3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</row>
    <row r="253" spans="1:45" ht="23.25" customHeight="1" x14ac:dyDescent="0.25">
      <c r="A253" s="48"/>
      <c r="B253" s="7"/>
      <c r="C253" s="7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5"/>
      <c r="X253" s="5"/>
      <c r="Y253" s="3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</row>
    <row r="254" spans="1:45" ht="23.25" customHeight="1" x14ac:dyDescent="0.25">
      <c r="A254" s="48"/>
      <c r="B254" s="7"/>
      <c r="C254" s="7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5"/>
      <c r="X254" s="5"/>
      <c r="Y254" s="3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</row>
    <row r="255" spans="1:45" ht="23.25" customHeight="1" x14ac:dyDescent="0.25">
      <c r="A255" s="48"/>
      <c r="B255" s="7"/>
      <c r="C255" s="7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5"/>
      <c r="X255" s="5"/>
      <c r="Y255" s="3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</row>
    <row r="256" spans="1:45" ht="23.25" customHeight="1" x14ac:dyDescent="0.25">
      <c r="A256" s="48"/>
      <c r="B256" s="7"/>
      <c r="C256" s="7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5"/>
      <c r="X256" s="5"/>
      <c r="Y256" s="3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</row>
    <row r="257" spans="1:45" ht="23.25" customHeight="1" x14ac:dyDescent="0.25">
      <c r="A257" s="48"/>
      <c r="B257" s="7"/>
      <c r="C257" s="7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5"/>
      <c r="X257" s="5"/>
      <c r="Y257" s="3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</row>
    <row r="258" spans="1:45" ht="23.25" customHeight="1" x14ac:dyDescent="0.25">
      <c r="A258" s="48"/>
      <c r="B258" s="7"/>
      <c r="C258" s="7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5"/>
      <c r="X258" s="5"/>
      <c r="Y258" s="3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</row>
    <row r="259" spans="1:45" ht="23.25" customHeight="1" x14ac:dyDescent="0.25">
      <c r="A259" s="48"/>
      <c r="B259" s="7"/>
      <c r="C259" s="7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5"/>
      <c r="X259" s="5"/>
      <c r="Y259" s="3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</row>
    <row r="260" spans="1:45" ht="23.25" customHeight="1" x14ac:dyDescent="0.25">
      <c r="A260" s="48"/>
      <c r="B260" s="7"/>
      <c r="C260" s="7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5"/>
      <c r="X260" s="5"/>
      <c r="Y260" s="3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</row>
    <row r="261" spans="1:45" ht="23.25" customHeight="1" x14ac:dyDescent="0.25">
      <c r="A261" s="48"/>
      <c r="B261" s="7"/>
      <c r="C261" s="7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5"/>
      <c r="X261" s="5"/>
      <c r="Y261" s="3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</row>
    <row r="262" spans="1:45" ht="23.25" customHeight="1" x14ac:dyDescent="0.25">
      <c r="A262" s="48"/>
      <c r="B262" s="7"/>
      <c r="C262" s="7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5"/>
      <c r="X262" s="5"/>
      <c r="Y262" s="3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</row>
    <row r="263" spans="1:45" ht="23.25" customHeight="1" x14ac:dyDescent="0.25">
      <c r="A263" s="48"/>
      <c r="B263" s="7"/>
      <c r="C263" s="7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5"/>
      <c r="X263" s="5"/>
      <c r="Y263" s="3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</row>
    <row r="264" spans="1:45" ht="23.25" customHeight="1" x14ac:dyDescent="0.25">
      <c r="A264" s="48"/>
      <c r="B264" s="7"/>
      <c r="C264" s="7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5"/>
      <c r="X264" s="5"/>
      <c r="Y264" s="3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</row>
    <row r="265" spans="1:45" ht="23.25" customHeight="1" x14ac:dyDescent="0.25">
      <c r="A265" s="48"/>
      <c r="B265" s="7"/>
      <c r="C265" s="7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5"/>
      <c r="X265" s="5"/>
      <c r="Y265" s="3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</row>
    <row r="266" spans="1:45" ht="23.25" customHeight="1" x14ac:dyDescent="0.25">
      <c r="A266" s="48"/>
      <c r="B266" s="7"/>
      <c r="C266" s="7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5"/>
      <c r="X266" s="5"/>
      <c r="Y266" s="3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</row>
    <row r="267" spans="1:45" ht="23.25" customHeight="1" x14ac:dyDescent="0.25">
      <c r="A267" s="48"/>
      <c r="B267" s="7"/>
      <c r="C267" s="7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5"/>
      <c r="X267" s="5"/>
      <c r="Y267" s="3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</row>
    <row r="268" spans="1:45" ht="23.25" customHeight="1" x14ac:dyDescent="0.25">
      <c r="A268" s="48"/>
      <c r="B268" s="7"/>
      <c r="C268" s="7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5"/>
      <c r="X268" s="5"/>
      <c r="Y268" s="3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</row>
    <row r="269" spans="1:45" ht="23.25" customHeight="1" x14ac:dyDescent="0.25">
      <c r="A269" s="48"/>
      <c r="B269" s="7"/>
      <c r="C269" s="7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5"/>
      <c r="X269" s="5"/>
      <c r="Y269" s="3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</row>
    <row r="270" spans="1:45" ht="23.25" customHeight="1" x14ac:dyDescent="0.25">
      <c r="A270" s="48"/>
      <c r="B270" s="7"/>
      <c r="C270" s="7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5"/>
      <c r="X270" s="5"/>
      <c r="Y270" s="3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</row>
    <row r="271" spans="1:45" ht="23.25" customHeight="1" x14ac:dyDescent="0.25">
      <c r="A271" s="48"/>
      <c r="B271" s="7"/>
      <c r="C271" s="7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5"/>
      <c r="X271" s="5"/>
      <c r="Y271" s="3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</row>
    <row r="272" spans="1:45" ht="23.25" customHeight="1" x14ac:dyDescent="0.25">
      <c r="A272" s="48"/>
      <c r="B272" s="7"/>
      <c r="C272" s="7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5"/>
      <c r="X272" s="5"/>
      <c r="Y272" s="3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</row>
    <row r="273" spans="1:45" ht="23.25" customHeight="1" x14ac:dyDescent="0.25">
      <c r="A273" s="48"/>
      <c r="B273" s="7"/>
      <c r="C273" s="7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5"/>
      <c r="X273" s="5"/>
      <c r="Y273" s="3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</row>
    <row r="274" spans="1:45" ht="23.25" customHeight="1" x14ac:dyDescent="0.25">
      <c r="A274" s="48"/>
      <c r="B274" s="7"/>
      <c r="C274" s="7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5"/>
      <c r="X274" s="5"/>
      <c r="Y274" s="3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</row>
    <row r="275" spans="1:45" ht="23.25" customHeight="1" x14ac:dyDescent="0.25">
      <c r="A275" s="48"/>
      <c r="B275" s="7"/>
      <c r="C275" s="7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5"/>
      <c r="X275" s="5"/>
      <c r="Y275" s="3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</row>
    <row r="276" spans="1:45" ht="23.25" customHeight="1" x14ac:dyDescent="0.25">
      <c r="A276" s="48"/>
      <c r="B276" s="7"/>
      <c r="C276" s="7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5"/>
      <c r="X276" s="5"/>
      <c r="Y276" s="3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</row>
    <row r="277" spans="1:45" ht="23.25" customHeight="1" x14ac:dyDescent="0.25">
      <c r="A277" s="48"/>
      <c r="B277" s="7"/>
      <c r="C277" s="7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5"/>
      <c r="X277" s="5"/>
      <c r="Y277" s="3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</row>
    <row r="278" spans="1:45" ht="23.25" customHeight="1" x14ac:dyDescent="0.25">
      <c r="A278" s="48"/>
      <c r="B278" s="7"/>
      <c r="C278" s="7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5"/>
      <c r="X278" s="5"/>
      <c r="Y278" s="3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</row>
    <row r="279" spans="1:45" ht="23.25" customHeight="1" x14ac:dyDescent="0.25">
      <c r="A279" s="48"/>
      <c r="B279" s="7"/>
      <c r="C279" s="7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5"/>
      <c r="X279" s="5"/>
      <c r="Y279" s="3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</row>
    <row r="280" spans="1:45" ht="23.25" customHeight="1" x14ac:dyDescent="0.25">
      <c r="A280" s="48"/>
      <c r="B280" s="7"/>
      <c r="C280" s="7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5"/>
      <c r="X280" s="5"/>
      <c r="Y280" s="3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</row>
    <row r="281" spans="1:45" ht="23.25" customHeight="1" x14ac:dyDescent="0.25">
      <c r="A281" s="48"/>
      <c r="B281" s="7"/>
      <c r="C281" s="7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5"/>
      <c r="X281" s="5"/>
      <c r="Y281" s="3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</row>
    <row r="282" spans="1:45" ht="23.25" customHeight="1" x14ac:dyDescent="0.25">
      <c r="A282" s="48"/>
      <c r="B282" s="7"/>
      <c r="C282" s="7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5"/>
      <c r="X282" s="5"/>
      <c r="Y282" s="3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</row>
    <row r="283" spans="1:45" ht="23.25" customHeight="1" x14ac:dyDescent="0.25">
      <c r="A283" s="48"/>
      <c r="B283" s="7"/>
      <c r="C283" s="7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5"/>
      <c r="X283" s="5"/>
      <c r="Y283" s="3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</row>
    <row r="284" spans="1:45" ht="23.25" customHeight="1" x14ac:dyDescent="0.25">
      <c r="A284" s="48"/>
      <c r="B284" s="7"/>
      <c r="C284" s="7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5"/>
      <c r="X284" s="5"/>
      <c r="Y284" s="3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</row>
    <row r="285" spans="1:45" ht="23.25" customHeight="1" x14ac:dyDescent="0.25">
      <c r="A285" s="48"/>
      <c r="B285" s="7"/>
      <c r="C285" s="7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5"/>
      <c r="X285" s="5"/>
      <c r="Y285" s="3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</row>
    <row r="286" spans="1:45" ht="23.25" customHeight="1" x14ac:dyDescent="0.25">
      <c r="A286" s="48"/>
      <c r="B286" s="7"/>
      <c r="C286" s="7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5"/>
      <c r="X286" s="5"/>
      <c r="Y286" s="3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</row>
    <row r="287" spans="1:45" ht="23.25" customHeight="1" x14ac:dyDescent="0.25">
      <c r="A287" s="48"/>
      <c r="B287" s="7"/>
      <c r="C287" s="7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5"/>
      <c r="X287" s="5"/>
      <c r="Y287" s="3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</row>
    <row r="288" spans="1:45" ht="23.25" customHeight="1" x14ac:dyDescent="0.25">
      <c r="A288" s="48"/>
      <c r="B288" s="7"/>
      <c r="C288" s="7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5"/>
      <c r="X288" s="5"/>
      <c r="Y288" s="3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</row>
    <row r="289" spans="1:45" ht="23.25" customHeight="1" x14ac:dyDescent="0.25">
      <c r="A289" s="48"/>
      <c r="B289" s="7"/>
      <c r="C289" s="7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5"/>
      <c r="X289" s="5"/>
      <c r="Y289" s="3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</row>
    <row r="290" spans="1:45" ht="23.25" customHeight="1" x14ac:dyDescent="0.25">
      <c r="A290" s="48"/>
      <c r="B290" s="7"/>
      <c r="C290" s="7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5"/>
      <c r="X290" s="5"/>
      <c r="Y290" s="3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</row>
    <row r="291" spans="1:45" ht="23.25" customHeight="1" x14ac:dyDescent="0.25">
      <c r="A291" s="48"/>
      <c r="B291" s="7"/>
      <c r="C291" s="7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5"/>
      <c r="X291" s="5"/>
      <c r="Y291" s="3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</row>
    <row r="292" spans="1:45" ht="23.25" customHeight="1" x14ac:dyDescent="0.25">
      <c r="A292" s="48"/>
      <c r="B292" s="7"/>
      <c r="C292" s="7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5"/>
      <c r="X292" s="5"/>
      <c r="Y292" s="3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</row>
    <row r="293" spans="1:45" ht="23.25" customHeight="1" x14ac:dyDescent="0.25">
      <c r="A293" s="48"/>
      <c r="B293" s="7"/>
      <c r="C293" s="7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5"/>
      <c r="X293" s="5"/>
      <c r="Y293" s="3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</row>
    <row r="294" spans="1:45" ht="23.25" customHeight="1" x14ac:dyDescent="0.25">
      <c r="A294" s="48"/>
      <c r="B294" s="7"/>
      <c r="C294" s="7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5"/>
      <c r="X294" s="5"/>
      <c r="Y294" s="3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</row>
    <row r="295" spans="1:45" ht="23.25" customHeight="1" x14ac:dyDescent="0.25">
      <c r="A295" s="48"/>
      <c r="B295" s="7"/>
      <c r="C295" s="7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5"/>
      <c r="X295" s="5"/>
      <c r="Y295" s="3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</row>
    <row r="296" spans="1:45" ht="23.25" customHeight="1" x14ac:dyDescent="0.25">
      <c r="A296" s="48"/>
      <c r="B296" s="7"/>
      <c r="C296" s="7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5"/>
      <c r="X296" s="5"/>
      <c r="Y296" s="3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</row>
    <row r="297" spans="1:45" ht="23.25" customHeight="1" x14ac:dyDescent="0.25">
      <c r="A297" s="48"/>
      <c r="B297" s="7"/>
      <c r="C297" s="7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5"/>
      <c r="X297" s="5"/>
      <c r="Y297" s="3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</row>
    <row r="298" spans="1:45" ht="23.25" customHeight="1" x14ac:dyDescent="0.25">
      <c r="A298" s="48"/>
      <c r="B298" s="7"/>
      <c r="C298" s="7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5"/>
      <c r="X298" s="5"/>
      <c r="Y298" s="3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</row>
    <row r="299" spans="1:45" ht="23.25" customHeight="1" x14ac:dyDescent="0.25">
      <c r="A299" s="48"/>
      <c r="B299" s="7"/>
      <c r="C299" s="7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5"/>
      <c r="X299" s="5"/>
      <c r="Y299" s="3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</row>
    <row r="300" spans="1:45" ht="23.25" customHeight="1" x14ac:dyDescent="0.25">
      <c r="A300" s="48"/>
      <c r="B300" s="7"/>
      <c r="C300" s="7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5"/>
      <c r="X300" s="5"/>
      <c r="Y300" s="3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</row>
    <row r="301" spans="1:45" ht="23.25" customHeight="1" x14ac:dyDescent="0.25">
      <c r="A301" s="48"/>
      <c r="B301" s="7"/>
      <c r="C301" s="7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5"/>
      <c r="X301" s="5"/>
      <c r="Y301" s="3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</row>
    <row r="302" spans="1:45" ht="23.25" customHeight="1" x14ac:dyDescent="0.25">
      <c r="A302" s="48"/>
      <c r="B302" s="7"/>
      <c r="C302" s="7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5"/>
      <c r="X302" s="5"/>
      <c r="Y302" s="3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</row>
    <row r="303" spans="1:45" ht="23.25" customHeight="1" x14ac:dyDescent="0.25">
      <c r="A303" s="48"/>
      <c r="B303" s="7"/>
      <c r="C303" s="7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5"/>
      <c r="X303" s="5"/>
      <c r="Y303" s="3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</row>
    <row r="304" spans="1:45" ht="23.25" customHeight="1" x14ac:dyDescent="0.25">
      <c r="A304" s="48"/>
      <c r="B304" s="7"/>
      <c r="C304" s="7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5"/>
      <c r="X304" s="5"/>
      <c r="Y304" s="3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</row>
    <row r="305" spans="1:45" ht="23.25" customHeight="1" x14ac:dyDescent="0.25">
      <c r="A305" s="48"/>
      <c r="B305" s="7"/>
      <c r="C305" s="7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5"/>
      <c r="X305" s="5"/>
      <c r="Y305" s="3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</row>
    <row r="306" spans="1:45" ht="23.25" customHeight="1" x14ac:dyDescent="0.25">
      <c r="A306" s="48"/>
      <c r="B306" s="7"/>
      <c r="C306" s="7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5"/>
      <c r="X306" s="5"/>
      <c r="Y306" s="3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</row>
    <row r="307" spans="1:45" ht="23.25" customHeight="1" x14ac:dyDescent="0.25">
      <c r="A307" s="48"/>
      <c r="B307" s="7"/>
      <c r="C307" s="7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5"/>
      <c r="X307" s="5"/>
      <c r="Y307" s="3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</row>
    <row r="308" spans="1:45" ht="23.25" customHeight="1" x14ac:dyDescent="0.25">
      <c r="A308" s="48"/>
      <c r="B308" s="7"/>
      <c r="C308" s="7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5"/>
      <c r="X308" s="5"/>
      <c r="Y308" s="3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</row>
    <row r="309" spans="1:45" ht="23.25" customHeight="1" x14ac:dyDescent="0.25">
      <c r="A309" s="48"/>
      <c r="B309" s="7"/>
      <c r="C309" s="7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5"/>
      <c r="X309" s="5"/>
      <c r="Y309" s="3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</row>
    <row r="310" spans="1:45" ht="23.25" customHeight="1" x14ac:dyDescent="0.25">
      <c r="A310" s="48"/>
      <c r="B310" s="7"/>
      <c r="C310" s="7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5"/>
      <c r="X310" s="5"/>
      <c r="Y310" s="3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</row>
    <row r="311" spans="1:45" ht="23.25" customHeight="1" x14ac:dyDescent="0.25">
      <c r="A311" s="48"/>
      <c r="B311" s="7"/>
      <c r="C311" s="7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5"/>
      <c r="X311" s="5"/>
      <c r="Y311" s="3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</row>
    <row r="312" spans="1:45" ht="23.25" customHeight="1" x14ac:dyDescent="0.25">
      <c r="A312" s="48"/>
      <c r="B312" s="7"/>
      <c r="C312" s="7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5"/>
      <c r="X312" s="5"/>
      <c r="Y312" s="3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</row>
    <row r="313" spans="1:45" ht="23.25" customHeight="1" x14ac:dyDescent="0.25">
      <c r="A313" s="48"/>
      <c r="B313" s="7"/>
      <c r="C313" s="7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5"/>
      <c r="X313" s="5"/>
      <c r="Y313" s="3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</row>
    <row r="314" spans="1:45" ht="23.25" customHeight="1" x14ac:dyDescent="0.25">
      <c r="A314" s="48"/>
      <c r="B314" s="7"/>
      <c r="C314" s="7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5"/>
      <c r="X314" s="5"/>
      <c r="Y314" s="3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</row>
    <row r="315" spans="1:45" ht="23.25" customHeight="1" x14ac:dyDescent="0.25">
      <c r="A315" s="48"/>
      <c r="B315" s="7"/>
      <c r="C315" s="7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5"/>
      <c r="X315" s="5"/>
      <c r="Y315" s="3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</row>
    <row r="316" spans="1:45" ht="23.25" customHeight="1" x14ac:dyDescent="0.25">
      <c r="A316" s="48"/>
      <c r="B316" s="7"/>
      <c r="C316" s="7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5"/>
      <c r="X316" s="5"/>
      <c r="Y316" s="3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</row>
    <row r="317" spans="1:45" ht="23.25" customHeight="1" x14ac:dyDescent="0.25">
      <c r="A317" s="48"/>
      <c r="B317" s="7"/>
      <c r="C317" s="7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5"/>
      <c r="X317" s="5"/>
      <c r="Y317" s="3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</row>
    <row r="318" spans="1:45" ht="23.25" customHeight="1" x14ac:dyDescent="0.25">
      <c r="A318" s="48"/>
      <c r="B318" s="7"/>
      <c r="C318" s="7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5"/>
      <c r="X318" s="5"/>
      <c r="Y318" s="3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</row>
    <row r="319" spans="1:45" ht="23.25" customHeight="1" x14ac:dyDescent="0.25">
      <c r="A319" s="48"/>
      <c r="B319" s="7"/>
      <c r="C319" s="7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5"/>
      <c r="X319" s="5"/>
      <c r="Y319" s="3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</row>
    <row r="320" spans="1:45" ht="23.25" customHeight="1" x14ac:dyDescent="0.25">
      <c r="A320" s="48"/>
      <c r="B320" s="7"/>
      <c r="C320" s="7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5"/>
      <c r="X320" s="5"/>
      <c r="Y320" s="3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</row>
    <row r="321" spans="1:45" ht="23.25" customHeight="1" x14ac:dyDescent="0.25">
      <c r="A321" s="48"/>
      <c r="B321" s="7"/>
      <c r="C321" s="7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5"/>
      <c r="X321" s="5"/>
      <c r="Y321" s="3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</row>
    <row r="322" spans="1:45" ht="23.25" customHeight="1" x14ac:dyDescent="0.25">
      <c r="A322" s="48"/>
      <c r="B322" s="7"/>
      <c r="C322" s="7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5"/>
      <c r="X322" s="5"/>
      <c r="Y322" s="3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</row>
    <row r="323" spans="1:45" ht="23.25" customHeight="1" x14ac:dyDescent="0.25">
      <c r="A323" s="48"/>
      <c r="B323" s="7"/>
      <c r="C323" s="7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5"/>
      <c r="X323" s="5"/>
      <c r="Y323" s="3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</row>
    <row r="324" spans="1:45" ht="23.25" customHeight="1" x14ac:dyDescent="0.25">
      <c r="A324" s="48"/>
      <c r="B324" s="7"/>
      <c r="C324" s="7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5"/>
      <c r="X324" s="5"/>
      <c r="Y324" s="3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</row>
    <row r="325" spans="1:45" ht="23.25" customHeight="1" x14ac:dyDescent="0.25">
      <c r="A325" s="48"/>
      <c r="B325" s="7"/>
      <c r="C325" s="7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5"/>
      <c r="X325" s="5"/>
      <c r="Y325" s="3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</row>
    <row r="326" spans="1:45" ht="23.25" customHeight="1" x14ac:dyDescent="0.25">
      <c r="A326" s="48"/>
      <c r="B326" s="7"/>
      <c r="C326" s="7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5"/>
      <c r="X326" s="5"/>
      <c r="Y326" s="3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</row>
    <row r="327" spans="1:45" ht="23.25" customHeight="1" x14ac:dyDescent="0.25">
      <c r="A327" s="48"/>
      <c r="B327" s="7"/>
      <c r="C327" s="7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5"/>
      <c r="X327" s="5"/>
      <c r="Y327" s="3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</row>
    <row r="328" spans="1:45" ht="23.25" customHeight="1" x14ac:dyDescent="0.25">
      <c r="A328" s="48"/>
      <c r="B328" s="7"/>
      <c r="C328" s="7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5"/>
      <c r="X328" s="5"/>
      <c r="Y328" s="3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</row>
    <row r="329" spans="1:45" ht="23.25" customHeight="1" x14ac:dyDescent="0.25">
      <c r="A329" s="48"/>
      <c r="B329" s="7"/>
      <c r="C329" s="7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5"/>
      <c r="X329" s="5"/>
      <c r="Y329" s="3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</row>
    <row r="330" spans="1:45" ht="23.25" customHeight="1" x14ac:dyDescent="0.25">
      <c r="A330" s="48"/>
      <c r="B330" s="7"/>
      <c r="C330" s="7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5"/>
      <c r="X330" s="5"/>
      <c r="Y330" s="3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</row>
    <row r="331" spans="1:45" ht="23.25" customHeight="1" x14ac:dyDescent="0.25">
      <c r="A331" s="48"/>
      <c r="B331" s="7"/>
      <c r="C331" s="7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5"/>
      <c r="X331" s="5"/>
      <c r="Y331" s="3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</row>
    <row r="332" spans="1:45" ht="23.25" customHeight="1" x14ac:dyDescent="0.25">
      <c r="A332" s="48"/>
      <c r="B332" s="7"/>
      <c r="C332" s="7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5"/>
      <c r="X332" s="5"/>
      <c r="Y332" s="3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</row>
    <row r="333" spans="1:45" ht="23.25" customHeight="1" x14ac:dyDescent="0.25">
      <c r="A333" s="48"/>
      <c r="B333" s="7"/>
      <c r="C333" s="7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5"/>
      <c r="X333" s="5"/>
      <c r="Y333" s="3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</row>
    <row r="334" spans="1:45" ht="23.25" customHeight="1" x14ac:dyDescent="0.25">
      <c r="A334" s="48"/>
      <c r="B334" s="7"/>
      <c r="C334" s="7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5"/>
      <c r="X334" s="5"/>
      <c r="Y334" s="3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</row>
    <row r="335" spans="1:45" ht="23.25" customHeight="1" x14ac:dyDescent="0.25">
      <c r="A335" s="48"/>
      <c r="B335" s="7"/>
      <c r="C335" s="7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5"/>
      <c r="X335" s="5"/>
      <c r="Y335" s="3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</row>
    <row r="336" spans="1:45" ht="23.25" customHeight="1" x14ac:dyDescent="0.25">
      <c r="A336" s="48"/>
      <c r="B336" s="7"/>
      <c r="C336" s="7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5"/>
      <c r="X336" s="5"/>
      <c r="Y336" s="3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</row>
    <row r="337" spans="1:45" ht="23.25" customHeight="1" x14ac:dyDescent="0.25">
      <c r="A337" s="48"/>
      <c r="B337" s="7"/>
      <c r="C337" s="7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5"/>
      <c r="X337" s="5"/>
      <c r="Y337" s="3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</row>
    <row r="338" spans="1:45" ht="23.25" customHeight="1" x14ac:dyDescent="0.25">
      <c r="A338" s="48"/>
      <c r="B338" s="7"/>
      <c r="C338" s="7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5"/>
      <c r="X338" s="5"/>
      <c r="Y338" s="3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</row>
    <row r="339" spans="1:45" ht="23.25" customHeight="1" x14ac:dyDescent="0.25">
      <c r="A339" s="48"/>
      <c r="B339" s="7"/>
      <c r="C339" s="7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5"/>
      <c r="X339" s="5"/>
      <c r="Y339" s="3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</row>
    <row r="340" spans="1:45" ht="23.25" customHeight="1" x14ac:dyDescent="0.25">
      <c r="A340" s="48"/>
      <c r="B340" s="7"/>
      <c r="C340" s="7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5"/>
      <c r="X340" s="5"/>
      <c r="Y340" s="3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</row>
    <row r="341" spans="1:45" ht="23.25" customHeight="1" x14ac:dyDescent="0.25">
      <c r="A341" s="48"/>
      <c r="B341" s="7"/>
      <c r="C341" s="7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5"/>
      <c r="X341" s="5"/>
      <c r="Y341" s="3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</row>
    <row r="342" spans="1:45" ht="23.25" customHeight="1" x14ac:dyDescent="0.25">
      <c r="A342" s="48"/>
      <c r="B342" s="7"/>
      <c r="C342" s="7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5"/>
      <c r="X342" s="5"/>
      <c r="Y342" s="3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</row>
    <row r="343" spans="1:45" ht="23.25" customHeight="1" x14ac:dyDescent="0.25">
      <c r="A343" s="48"/>
      <c r="B343" s="7"/>
      <c r="C343" s="7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5"/>
      <c r="X343" s="5"/>
      <c r="Y343" s="3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</row>
    <row r="344" spans="1:45" ht="23.25" customHeight="1" x14ac:dyDescent="0.25">
      <c r="A344" s="48"/>
      <c r="B344" s="7"/>
      <c r="C344" s="7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5"/>
      <c r="X344" s="5"/>
      <c r="Y344" s="3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</row>
    <row r="345" spans="1:45" ht="23.25" customHeight="1" x14ac:dyDescent="0.25">
      <c r="A345" s="48"/>
      <c r="B345" s="7"/>
      <c r="C345" s="7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5"/>
      <c r="X345" s="5"/>
      <c r="Y345" s="3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</row>
    <row r="346" spans="1:45" ht="23.25" customHeight="1" x14ac:dyDescent="0.25">
      <c r="A346" s="48"/>
      <c r="B346" s="7"/>
      <c r="C346" s="7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5"/>
      <c r="X346" s="5"/>
      <c r="Y346" s="3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</row>
    <row r="347" spans="1:45" ht="23.25" customHeight="1" x14ac:dyDescent="0.25">
      <c r="A347" s="48"/>
      <c r="B347" s="7"/>
      <c r="C347" s="7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5"/>
      <c r="X347" s="5"/>
      <c r="Y347" s="3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</row>
    <row r="348" spans="1:45" ht="23.25" customHeight="1" x14ac:dyDescent="0.25">
      <c r="A348" s="48"/>
      <c r="B348" s="7"/>
      <c r="C348" s="7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5"/>
      <c r="X348" s="5"/>
      <c r="Y348" s="3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</row>
    <row r="349" spans="1:45" ht="23.25" customHeight="1" x14ac:dyDescent="0.25">
      <c r="A349" s="48"/>
      <c r="B349" s="7"/>
      <c r="C349" s="7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5"/>
      <c r="X349" s="5"/>
      <c r="Y349" s="3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</row>
    <row r="350" spans="1:45" ht="23.25" customHeight="1" x14ac:dyDescent="0.25">
      <c r="A350" s="48"/>
      <c r="B350" s="7"/>
      <c r="C350" s="7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5"/>
      <c r="X350" s="5"/>
      <c r="Y350" s="3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</row>
    <row r="351" spans="1:45" ht="23.25" customHeight="1" x14ac:dyDescent="0.25">
      <c r="A351" s="48"/>
      <c r="B351" s="7"/>
      <c r="C351" s="7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5"/>
      <c r="X351" s="5"/>
      <c r="Y351" s="3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</row>
    <row r="352" spans="1:45" ht="23.25" customHeight="1" x14ac:dyDescent="0.25">
      <c r="A352" s="48"/>
      <c r="B352" s="7"/>
      <c r="C352" s="7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5"/>
      <c r="X352" s="5"/>
      <c r="Y352" s="3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</row>
    <row r="353" spans="1:45" ht="23.25" customHeight="1" x14ac:dyDescent="0.25">
      <c r="A353" s="48"/>
      <c r="B353" s="7"/>
      <c r="C353" s="7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5"/>
      <c r="X353" s="5"/>
      <c r="Y353" s="3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</row>
    <row r="354" spans="1:45" ht="23.25" customHeight="1" x14ac:dyDescent="0.25">
      <c r="A354" s="48"/>
      <c r="B354" s="7"/>
      <c r="C354" s="7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5"/>
      <c r="X354" s="5"/>
      <c r="Y354" s="3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</row>
    <row r="355" spans="1:45" ht="23.25" customHeight="1" x14ac:dyDescent="0.25">
      <c r="A355" s="48"/>
      <c r="B355" s="7"/>
      <c r="C355" s="7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5"/>
      <c r="X355" s="5"/>
      <c r="Y355" s="3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</row>
    <row r="356" spans="1:45" ht="23.25" customHeight="1" x14ac:dyDescent="0.25">
      <c r="A356" s="48"/>
      <c r="B356" s="7"/>
      <c r="C356" s="7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5"/>
      <c r="X356" s="5"/>
      <c r="Y356" s="3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</row>
    <row r="357" spans="1:45" ht="23.25" customHeight="1" x14ac:dyDescent="0.25">
      <c r="A357" s="48"/>
      <c r="B357" s="7"/>
      <c r="C357" s="7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5"/>
      <c r="X357" s="5"/>
      <c r="Y357" s="3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</row>
    <row r="358" spans="1:45" ht="23.25" customHeight="1" x14ac:dyDescent="0.25">
      <c r="A358" s="48"/>
      <c r="B358" s="7"/>
      <c r="C358" s="7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5"/>
      <c r="X358" s="5"/>
      <c r="Y358" s="3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</row>
    <row r="359" spans="1:45" ht="23.25" customHeight="1" x14ac:dyDescent="0.25">
      <c r="A359" s="48"/>
      <c r="B359" s="7"/>
      <c r="C359" s="7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5"/>
      <c r="X359" s="5"/>
      <c r="Y359" s="3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</row>
    <row r="360" spans="1:45" ht="23.25" customHeight="1" x14ac:dyDescent="0.25">
      <c r="A360" s="48"/>
      <c r="B360" s="7"/>
      <c r="C360" s="7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5"/>
      <c r="X360" s="5"/>
      <c r="Y360" s="3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</row>
    <row r="361" spans="1:45" ht="23.25" customHeight="1" x14ac:dyDescent="0.25">
      <c r="A361" s="48"/>
      <c r="B361" s="7"/>
      <c r="C361" s="7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5"/>
      <c r="X361" s="5"/>
      <c r="Y361" s="3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</row>
    <row r="362" spans="1:45" ht="23.25" customHeight="1" x14ac:dyDescent="0.25">
      <c r="A362" s="48"/>
      <c r="B362" s="7"/>
      <c r="C362" s="7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5"/>
      <c r="X362" s="5"/>
      <c r="Y362" s="3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</row>
    <row r="363" spans="1:45" ht="23.25" customHeight="1" x14ac:dyDescent="0.25">
      <c r="A363" s="48"/>
      <c r="B363" s="7"/>
      <c r="C363" s="7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5"/>
      <c r="X363" s="5"/>
      <c r="Y363" s="3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</row>
    <row r="364" spans="1:45" ht="23.25" customHeight="1" x14ac:dyDescent="0.25">
      <c r="A364" s="48"/>
      <c r="B364" s="7"/>
      <c r="C364" s="7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5"/>
      <c r="X364" s="5"/>
      <c r="Y364" s="3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</row>
    <row r="365" spans="1:45" ht="23.25" customHeight="1" x14ac:dyDescent="0.25">
      <c r="A365" s="48"/>
      <c r="B365" s="7"/>
      <c r="C365" s="7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5"/>
      <c r="X365" s="5"/>
      <c r="Y365" s="3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</row>
    <row r="366" spans="1:45" ht="23.25" customHeight="1" x14ac:dyDescent="0.25">
      <c r="A366" s="48"/>
      <c r="B366" s="7"/>
      <c r="C366" s="7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5"/>
      <c r="X366" s="5"/>
      <c r="Y366" s="3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</row>
    <row r="367" spans="1:45" ht="23.25" customHeight="1" x14ac:dyDescent="0.25">
      <c r="A367" s="48"/>
      <c r="B367" s="7"/>
      <c r="C367" s="7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5"/>
      <c r="X367" s="5"/>
      <c r="Y367" s="3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</row>
    <row r="368" spans="1:45" ht="23.25" customHeight="1" x14ac:dyDescent="0.25">
      <c r="A368" s="48"/>
      <c r="B368" s="7"/>
      <c r="C368" s="7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5"/>
      <c r="X368" s="5"/>
      <c r="Y368" s="3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</row>
    <row r="369" spans="1:45" ht="23.25" customHeight="1" x14ac:dyDescent="0.25">
      <c r="A369" s="48"/>
      <c r="B369" s="7"/>
      <c r="C369" s="7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5"/>
      <c r="X369" s="5"/>
      <c r="Y369" s="3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</row>
    <row r="370" spans="1:45" ht="23.25" customHeight="1" x14ac:dyDescent="0.25">
      <c r="A370" s="48"/>
      <c r="B370" s="7"/>
      <c r="C370" s="7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5"/>
      <c r="X370" s="5"/>
      <c r="Y370" s="3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</row>
    <row r="371" spans="1:45" ht="23.25" customHeight="1" x14ac:dyDescent="0.25">
      <c r="A371" s="48"/>
      <c r="B371" s="7"/>
      <c r="C371" s="7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5"/>
      <c r="X371" s="5"/>
      <c r="Y371" s="3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</row>
    <row r="372" spans="1:45" ht="23.25" customHeight="1" x14ac:dyDescent="0.25">
      <c r="A372" s="48"/>
      <c r="B372" s="7"/>
      <c r="C372" s="7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5"/>
      <c r="X372" s="5"/>
      <c r="Y372" s="3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</row>
    <row r="373" spans="1:45" ht="23.25" customHeight="1" x14ac:dyDescent="0.25">
      <c r="A373" s="48"/>
      <c r="B373" s="7"/>
      <c r="C373" s="7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5"/>
      <c r="X373" s="5"/>
      <c r="Y373" s="3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</row>
    <row r="374" spans="1:45" ht="23.25" customHeight="1" x14ac:dyDescent="0.25">
      <c r="A374" s="48"/>
      <c r="B374" s="7"/>
      <c r="C374" s="7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5"/>
      <c r="X374" s="5"/>
      <c r="Y374" s="3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</row>
    <row r="375" spans="1:45" ht="23.25" customHeight="1" x14ac:dyDescent="0.25">
      <c r="A375" s="48"/>
      <c r="B375" s="7"/>
      <c r="C375" s="7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5"/>
      <c r="X375" s="5"/>
      <c r="Y375" s="3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</row>
    <row r="376" spans="1:45" ht="23.25" customHeight="1" x14ac:dyDescent="0.25">
      <c r="A376" s="48"/>
      <c r="B376" s="7"/>
      <c r="C376" s="7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5"/>
      <c r="X376" s="5"/>
      <c r="Y376" s="3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</row>
    <row r="377" spans="1:45" ht="23.25" customHeight="1" x14ac:dyDescent="0.25">
      <c r="A377" s="48"/>
      <c r="B377" s="7"/>
      <c r="C377" s="7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5"/>
      <c r="X377" s="5"/>
      <c r="Y377" s="3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</row>
    <row r="378" spans="1:45" ht="23.25" customHeight="1" x14ac:dyDescent="0.25">
      <c r="A378" s="48"/>
      <c r="B378" s="7"/>
      <c r="C378" s="7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5"/>
      <c r="X378" s="5"/>
      <c r="Y378" s="3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</row>
    <row r="379" spans="1:45" ht="23.25" customHeight="1" x14ac:dyDescent="0.25">
      <c r="A379" s="48"/>
      <c r="B379" s="7"/>
      <c r="C379" s="7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5"/>
      <c r="X379" s="5"/>
      <c r="Y379" s="3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</row>
    <row r="380" spans="1:45" ht="23.25" customHeight="1" x14ac:dyDescent="0.25">
      <c r="A380" s="48"/>
      <c r="B380" s="7"/>
      <c r="C380" s="7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5"/>
      <c r="X380" s="5"/>
      <c r="Y380" s="3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</row>
    <row r="381" spans="1:45" ht="23.25" customHeight="1" x14ac:dyDescent="0.25">
      <c r="A381" s="48"/>
      <c r="B381" s="7"/>
      <c r="C381" s="7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5"/>
      <c r="X381" s="5"/>
      <c r="Y381" s="3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</row>
    <row r="382" spans="1:45" ht="23.25" customHeight="1" x14ac:dyDescent="0.25">
      <c r="A382" s="48"/>
      <c r="B382" s="7"/>
      <c r="C382" s="7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5"/>
      <c r="X382" s="5"/>
      <c r="Y382" s="3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</row>
    <row r="383" spans="1:45" ht="23.25" customHeight="1" x14ac:dyDescent="0.25">
      <c r="A383" s="48"/>
      <c r="B383" s="7"/>
      <c r="C383" s="7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5"/>
      <c r="X383" s="5"/>
      <c r="Y383" s="3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</row>
    <row r="384" spans="1:45" ht="23.25" customHeight="1" x14ac:dyDescent="0.25">
      <c r="A384" s="48"/>
      <c r="B384" s="7"/>
      <c r="C384" s="7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5"/>
      <c r="X384" s="5"/>
      <c r="Y384" s="3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</row>
    <row r="385" spans="1:45" ht="23.25" customHeight="1" x14ac:dyDescent="0.25">
      <c r="A385" s="48"/>
      <c r="B385" s="7"/>
      <c r="C385" s="7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5"/>
      <c r="X385" s="5"/>
      <c r="Y385" s="3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</row>
    <row r="386" spans="1:45" ht="23.25" customHeight="1" x14ac:dyDescent="0.25">
      <c r="A386" s="48"/>
      <c r="B386" s="7"/>
      <c r="C386" s="7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5"/>
      <c r="X386" s="5"/>
      <c r="Y386" s="3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</row>
    <row r="387" spans="1:45" ht="23.25" customHeight="1" x14ac:dyDescent="0.25">
      <c r="A387" s="48"/>
      <c r="B387" s="7"/>
      <c r="C387" s="7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5"/>
      <c r="X387" s="5"/>
      <c r="Y387" s="3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</row>
    <row r="388" spans="1:45" ht="23.25" customHeight="1" x14ac:dyDescent="0.25">
      <c r="A388" s="48"/>
      <c r="B388" s="7"/>
      <c r="C388" s="7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5"/>
      <c r="X388" s="5"/>
      <c r="Y388" s="3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</row>
    <row r="389" spans="1:45" ht="23.25" customHeight="1" x14ac:dyDescent="0.25">
      <c r="A389" s="48"/>
      <c r="B389" s="7"/>
      <c r="C389" s="7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5"/>
      <c r="X389" s="5"/>
      <c r="Y389" s="3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</row>
    <row r="390" spans="1:45" ht="23.25" customHeight="1" x14ac:dyDescent="0.25">
      <c r="A390" s="48"/>
      <c r="B390" s="7"/>
      <c r="C390" s="7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5"/>
      <c r="X390" s="5"/>
      <c r="Y390" s="3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</row>
    <row r="391" spans="1:45" ht="23.25" customHeight="1" x14ac:dyDescent="0.25">
      <c r="A391" s="48"/>
      <c r="B391" s="7"/>
      <c r="C391" s="7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5"/>
      <c r="X391" s="5"/>
      <c r="Y391" s="3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</row>
    <row r="392" spans="1:45" ht="23.25" customHeight="1" x14ac:dyDescent="0.25">
      <c r="A392" s="48"/>
      <c r="B392" s="7"/>
      <c r="C392" s="7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5"/>
      <c r="X392" s="5"/>
      <c r="Y392" s="3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</row>
    <row r="393" spans="1:45" ht="23.25" customHeight="1" x14ac:dyDescent="0.25">
      <c r="A393" s="48"/>
      <c r="B393" s="7"/>
      <c r="C393" s="7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5"/>
      <c r="X393" s="5"/>
      <c r="Y393" s="3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</row>
    <row r="394" spans="1:45" ht="23.25" customHeight="1" x14ac:dyDescent="0.25">
      <c r="A394" s="48"/>
      <c r="B394" s="7"/>
      <c r="C394" s="7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5"/>
      <c r="X394" s="5"/>
      <c r="Y394" s="3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</row>
    <row r="395" spans="1:45" ht="23.25" customHeight="1" x14ac:dyDescent="0.25">
      <c r="A395" s="48"/>
      <c r="B395" s="7"/>
      <c r="C395" s="7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5"/>
      <c r="X395" s="5"/>
      <c r="Y395" s="3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</row>
    <row r="396" spans="1:45" ht="23.25" customHeight="1" x14ac:dyDescent="0.25">
      <c r="A396" s="48"/>
      <c r="B396" s="7"/>
      <c r="C396" s="7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5"/>
      <c r="X396" s="5"/>
      <c r="Y396" s="3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</row>
    <row r="397" spans="1:45" ht="23.25" customHeight="1" x14ac:dyDescent="0.25">
      <c r="A397" s="48"/>
      <c r="B397" s="7"/>
      <c r="C397" s="7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5"/>
      <c r="X397" s="5"/>
      <c r="Y397" s="3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</row>
    <row r="398" spans="1:45" ht="23.25" customHeight="1" x14ac:dyDescent="0.25">
      <c r="A398" s="48"/>
      <c r="B398" s="7"/>
      <c r="C398" s="7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5"/>
      <c r="X398" s="5"/>
      <c r="Y398" s="3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</row>
    <row r="399" spans="1:45" ht="23.25" customHeight="1" x14ac:dyDescent="0.25">
      <c r="A399" s="48"/>
      <c r="B399" s="7"/>
      <c r="C399" s="7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5"/>
      <c r="X399" s="5"/>
      <c r="Y399" s="3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</row>
    <row r="400" spans="1:45" ht="23.25" customHeight="1" x14ac:dyDescent="0.25">
      <c r="A400" s="48"/>
      <c r="B400" s="7"/>
      <c r="C400" s="7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5"/>
      <c r="X400" s="5"/>
      <c r="Y400" s="3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</row>
    <row r="401" spans="1:45" ht="23.25" customHeight="1" x14ac:dyDescent="0.25">
      <c r="A401" s="48"/>
      <c r="B401" s="7"/>
      <c r="C401" s="7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5"/>
      <c r="X401" s="5"/>
      <c r="Y401" s="3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</row>
    <row r="402" spans="1:45" ht="23.25" customHeight="1" x14ac:dyDescent="0.25">
      <c r="A402" s="48"/>
      <c r="B402" s="7"/>
      <c r="C402" s="7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5"/>
      <c r="X402" s="5"/>
      <c r="Y402" s="3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</row>
    <row r="403" spans="1:45" ht="23.25" customHeight="1" x14ac:dyDescent="0.25">
      <c r="A403" s="48"/>
      <c r="B403" s="7"/>
      <c r="C403" s="7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5"/>
      <c r="X403" s="5"/>
      <c r="Y403" s="3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</row>
    <row r="404" spans="1:45" ht="23.25" customHeight="1" x14ac:dyDescent="0.25">
      <c r="A404" s="48"/>
      <c r="B404" s="7"/>
      <c r="C404" s="7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5"/>
      <c r="X404" s="5"/>
      <c r="Y404" s="3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</row>
    <row r="405" spans="1:45" ht="23.25" customHeight="1" x14ac:dyDescent="0.25">
      <c r="A405" s="48"/>
      <c r="B405" s="7"/>
      <c r="C405" s="7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5"/>
      <c r="X405" s="5"/>
      <c r="Y405" s="3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</row>
    <row r="406" spans="1:45" ht="23.25" customHeight="1" x14ac:dyDescent="0.25">
      <c r="A406" s="48"/>
      <c r="B406" s="7"/>
      <c r="C406" s="7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5"/>
      <c r="X406" s="5"/>
      <c r="Y406" s="3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</row>
    <row r="407" spans="1:45" ht="23.25" customHeight="1" x14ac:dyDescent="0.25">
      <c r="A407" s="48"/>
      <c r="B407" s="7"/>
      <c r="C407" s="7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5"/>
      <c r="X407" s="5"/>
      <c r="Y407" s="3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</row>
    <row r="408" spans="1:45" ht="23.25" customHeight="1" x14ac:dyDescent="0.25">
      <c r="A408" s="48"/>
      <c r="B408" s="7"/>
      <c r="C408" s="7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5"/>
      <c r="X408" s="5"/>
      <c r="Y408" s="3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</row>
    <row r="409" spans="1:45" ht="23.25" customHeight="1" x14ac:dyDescent="0.25">
      <c r="A409" s="48"/>
      <c r="B409" s="7"/>
      <c r="C409" s="7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5"/>
      <c r="X409" s="5"/>
      <c r="Y409" s="3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</row>
    <row r="410" spans="1:45" ht="23.25" customHeight="1" x14ac:dyDescent="0.25">
      <c r="A410" s="48"/>
      <c r="B410" s="7"/>
      <c r="C410" s="7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5"/>
      <c r="X410" s="5"/>
      <c r="Y410" s="3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</row>
    <row r="411" spans="1:45" ht="23.25" customHeight="1" x14ac:dyDescent="0.25">
      <c r="A411" s="48"/>
      <c r="B411" s="7"/>
      <c r="C411" s="7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5"/>
      <c r="X411" s="5"/>
      <c r="Y411" s="3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</row>
    <row r="412" spans="1:45" ht="23.25" customHeight="1" x14ac:dyDescent="0.25">
      <c r="A412" s="48"/>
      <c r="B412" s="7"/>
      <c r="C412" s="7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5"/>
      <c r="X412" s="5"/>
      <c r="Y412" s="3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</row>
    <row r="413" spans="1:45" ht="23.25" customHeight="1" x14ac:dyDescent="0.25">
      <c r="A413" s="48"/>
      <c r="B413" s="7"/>
      <c r="C413" s="7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5"/>
      <c r="X413" s="5"/>
      <c r="Y413" s="3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</row>
    <row r="414" spans="1:45" ht="23.25" customHeight="1" x14ac:dyDescent="0.25">
      <c r="A414" s="48"/>
      <c r="B414" s="7"/>
      <c r="C414" s="7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5"/>
      <c r="X414" s="5"/>
      <c r="Y414" s="3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</row>
    <row r="415" spans="1:45" ht="23.25" customHeight="1" x14ac:dyDescent="0.25">
      <c r="A415" s="48"/>
      <c r="B415" s="7"/>
      <c r="C415" s="7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5"/>
      <c r="X415" s="5"/>
      <c r="Y415" s="3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</row>
    <row r="416" spans="1:45" ht="23.25" customHeight="1" x14ac:dyDescent="0.25">
      <c r="A416" s="48"/>
      <c r="B416" s="7"/>
      <c r="C416" s="7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5"/>
      <c r="X416" s="5"/>
      <c r="Y416" s="3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</row>
    <row r="417" spans="1:45" ht="23.25" customHeight="1" x14ac:dyDescent="0.25">
      <c r="A417" s="48"/>
      <c r="B417" s="7"/>
      <c r="C417" s="7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5"/>
      <c r="X417" s="5"/>
      <c r="Y417" s="3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</row>
    <row r="418" spans="1:45" ht="23.25" customHeight="1" x14ac:dyDescent="0.25">
      <c r="A418" s="48"/>
      <c r="B418" s="7"/>
      <c r="C418" s="7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5"/>
      <c r="X418" s="5"/>
      <c r="Y418" s="3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</row>
    <row r="419" spans="1:45" ht="23.25" customHeight="1" x14ac:dyDescent="0.25">
      <c r="A419" s="48"/>
      <c r="B419" s="7"/>
      <c r="C419" s="7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5"/>
      <c r="X419" s="5"/>
      <c r="Y419" s="3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</row>
    <row r="420" spans="1:45" ht="23.25" customHeight="1" x14ac:dyDescent="0.25">
      <c r="A420" s="48"/>
      <c r="B420" s="7"/>
      <c r="C420" s="7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5"/>
      <c r="X420" s="5"/>
      <c r="Y420" s="3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</row>
    <row r="421" spans="1:45" ht="23.25" customHeight="1" x14ac:dyDescent="0.25">
      <c r="A421" s="48"/>
      <c r="B421" s="7"/>
      <c r="C421" s="7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5"/>
      <c r="X421" s="5"/>
      <c r="Y421" s="3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</row>
    <row r="422" spans="1:45" ht="23.25" customHeight="1" x14ac:dyDescent="0.25">
      <c r="A422" s="48"/>
      <c r="B422" s="7"/>
      <c r="C422" s="7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5"/>
      <c r="X422" s="5"/>
      <c r="Y422" s="3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</row>
    <row r="423" spans="1:45" ht="23.25" customHeight="1" x14ac:dyDescent="0.25">
      <c r="A423" s="48"/>
      <c r="B423" s="7"/>
      <c r="C423" s="7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5"/>
      <c r="X423" s="5"/>
      <c r="Y423" s="3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</row>
    <row r="424" spans="1:45" ht="23.25" customHeight="1" x14ac:dyDescent="0.25">
      <c r="A424" s="48"/>
      <c r="B424" s="7"/>
      <c r="C424" s="7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5"/>
      <c r="X424" s="5"/>
      <c r="Y424" s="3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</row>
    <row r="425" spans="1:45" ht="23.25" customHeight="1" x14ac:dyDescent="0.25">
      <c r="A425" s="48"/>
      <c r="B425" s="7"/>
      <c r="C425" s="7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5"/>
      <c r="X425" s="5"/>
      <c r="Y425" s="3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</row>
    <row r="426" spans="1:45" ht="23.25" customHeight="1" x14ac:dyDescent="0.25">
      <c r="A426" s="48"/>
      <c r="B426" s="7"/>
      <c r="C426" s="7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5"/>
      <c r="X426" s="5"/>
      <c r="Y426" s="3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</row>
    <row r="427" spans="1:45" ht="23.25" customHeight="1" x14ac:dyDescent="0.25">
      <c r="A427" s="48"/>
      <c r="B427" s="7"/>
      <c r="C427" s="7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5"/>
      <c r="X427" s="5"/>
      <c r="Y427" s="3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</row>
    <row r="428" spans="1:45" ht="23.25" customHeight="1" x14ac:dyDescent="0.25">
      <c r="A428" s="48"/>
      <c r="B428" s="7"/>
      <c r="C428" s="7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5"/>
      <c r="X428" s="5"/>
      <c r="Y428" s="3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</row>
    <row r="429" spans="1:45" ht="23.25" customHeight="1" x14ac:dyDescent="0.25">
      <c r="A429" s="48"/>
      <c r="B429" s="7"/>
      <c r="C429" s="7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5"/>
      <c r="X429" s="5"/>
      <c r="Y429" s="3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</row>
    <row r="430" spans="1:45" ht="23.25" customHeight="1" x14ac:dyDescent="0.25">
      <c r="A430" s="48"/>
      <c r="B430" s="7"/>
      <c r="C430" s="7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5"/>
      <c r="X430" s="5"/>
      <c r="Y430" s="3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</row>
    <row r="431" spans="1:45" ht="23.25" customHeight="1" x14ac:dyDescent="0.25">
      <c r="A431" s="48"/>
      <c r="B431" s="7"/>
      <c r="C431" s="7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5"/>
      <c r="X431" s="5"/>
      <c r="Y431" s="3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</row>
    <row r="432" spans="1:45" ht="23.25" customHeight="1" x14ac:dyDescent="0.25">
      <c r="A432" s="48"/>
      <c r="B432" s="7"/>
      <c r="C432" s="7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5"/>
      <c r="X432" s="5"/>
      <c r="Y432" s="3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</row>
    <row r="433" spans="1:45" ht="23.25" customHeight="1" x14ac:dyDescent="0.25">
      <c r="A433" s="48"/>
      <c r="B433" s="7"/>
      <c r="C433" s="7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5"/>
      <c r="X433" s="5"/>
      <c r="Y433" s="3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</row>
    <row r="434" spans="1:45" ht="23.25" customHeight="1" x14ac:dyDescent="0.25">
      <c r="A434" s="48"/>
      <c r="B434" s="7"/>
      <c r="C434" s="7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5"/>
      <c r="X434" s="5"/>
      <c r="Y434" s="3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</row>
    <row r="435" spans="1:45" ht="23.25" customHeight="1" x14ac:dyDescent="0.25">
      <c r="A435" s="48"/>
      <c r="B435" s="7"/>
      <c r="C435" s="7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5"/>
      <c r="X435" s="5"/>
      <c r="Y435" s="3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</row>
    <row r="436" spans="1:45" ht="23.25" customHeight="1" x14ac:dyDescent="0.25">
      <c r="A436" s="48"/>
      <c r="B436" s="7"/>
      <c r="C436" s="7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5"/>
      <c r="X436" s="5"/>
      <c r="Y436" s="3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</row>
    <row r="437" spans="1:45" ht="23.25" customHeight="1" x14ac:dyDescent="0.25">
      <c r="A437" s="48"/>
      <c r="B437" s="7"/>
      <c r="C437" s="7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5"/>
      <c r="X437" s="5"/>
      <c r="Y437" s="3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</row>
    <row r="438" spans="1:45" ht="23.25" customHeight="1" x14ac:dyDescent="0.25">
      <c r="A438" s="48"/>
      <c r="B438" s="7"/>
      <c r="C438" s="7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5"/>
      <c r="X438" s="5"/>
      <c r="Y438" s="3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</row>
    <row r="439" spans="1:45" ht="23.25" customHeight="1" x14ac:dyDescent="0.25">
      <c r="A439" s="48"/>
      <c r="B439" s="7"/>
      <c r="C439" s="7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5"/>
      <c r="X439" s="5"/>
      <c r="Y439" s="3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</row>
    <row r="440" spans="1:45" ht="23.25" customHeight="1" x14ac:dyDescent="0.25">
      <c r="A440" s="48"/>
      <c r="B440" s="7"/>
      <c r="C440" s="7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5"/>
      <c r="X440" s="5"/>
      <c r="Y440" s="3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</row>
    <row r="441" spans="1:45" ht="23.25" customHeight="1" x14ac:dyDescent="0.25">
      <c r="A441" s="48"/>
      <c r="B441" s="7"/>
      <c r="C441" s="7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5"/>
      <c r="X441" s="5"/>
      <c r="Y441" s="3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</row>
    <row r="442" spans="1:45" ht="23.25" customHeight="1" x14ac:dyDescent="0.25">
      <c r="A442" s="48"/>
      <c r="B442" s="7"/>
      <c r="C442" s="7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5"/>
      <c r="X442" s="5"/>
      <c r="Y442" s="3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</row>
    <row r="443" spans="1:45" ht="23.25" customHeight="1" x14ac:dyDescent="0.25">
      <c r="A443" s="48"/>
      <c r="B443" s="7"/>
      <c r="C443" s="7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5"/>
      <c r="X443" s="5"/>
      <c r="Y443" s="3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</row>
    <row r="444" spans="1:45" ht="23.25" customHeight="1" x14ac:dyDescent="0.25">
      <c r="A444" s="48"/>
      <c r="B444" s="7"/>
      <c r="C444" s="7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5"/>
      <c r="X444" s="5"/>
      <c r="Y444" s="3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</row>
    <row r="445" spans="1:45" ht="23.25" customHeight="1" x14ac:dyDescent="0.25">
      <c r="A445" s="48"/>
      <c r="B445" s="7"/>
      <c r="C445" s="7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5"/>
      <c r="X445" s="5"/>
      <c r="Y445" s="3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</row>
    <row r="446" spans="1:45" ht="23.25" customHeight="1" x14ac:dyDescent="0.25">
      <c r="A446" s="48"/>
      <c r="B446" s="7"/>
      <c r="C446" s="7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5"/>
      <c r="X446" s="5"/>
      <c r="Y446" s="3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</row>
    <row r="447" spans="1:45" ht="23.25" customHeight="1" x14ac:dyDescent="0.25">
      <c r="A447" s="48"/>
      <c r="B447" s="7"/>
      <c r="C447" s="7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5"/>
      <c r="X447" s="5"/>
      <c r="Y447" s="3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</row>
    <row r="448" spans="1:45" ht="23.25" customHeight="1" x14ac:dyDescent="0.25">
      <c r="A448" s="48"/>
      <c r="B448" s="7"/>
      <c r="C448" s="7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5"/>
      <c r="X448" s="5"/>
      <c r="Y448" s="3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</row>
    <row r="449" spans="1:45" ht="23.25" customHeight="1" x14ac:dyDescent="0.25">
      <c r="A449" s="48"/>
      <c r="B449" s="7"/>
      <c r="C449" s="7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5"/>
      <c r="X449" s="5"/>
      <c r="Y449" s="3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</row>
    <row r="450" spans="1:45" ht="23.25" customHeight="1" x14ac:dyDescent="0.25">
      <c r="A450" s="48"/>
      <c r="B450" s="7"/>
      <c r="C450" s="7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5"/>
      <c r="X450" s="5"/>
      <c r="Y450" s="3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</row>
    <row r="451" spans="1:45" ht="23.25" customHeight="1" x14ac:dyDescent="0.25">
      <c r="A451" s="48"/>
      <c r="B451" s="7"/>
      <c r="C451" s="7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5"/>
      <c r="X451" s="5"/>
      <c r="Y451" s="3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</row>
    <row r="452" spans="1:45" ht="23.25" customHeight="1" x14ac:dyDescent="0.25">
      <c r="A452" s="48"/>
      <c r="B452" s="7"/>
      <c r="C452" s="7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5"/>
      <c r="X452" s="5"/>
      <c r="Y452" s="3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</row>
    <row r="453" spans="1:45" ht="23.25" customHeight="1" x14ac:dyDescent="0.25">
      <c r="A453" s="48"/>
      <c r="B453" s="7"/>
      <c r="C453" s="7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5"/>
      <c r="X453" s="5"/>
      <c r="Y453" s="3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</row>
    <row r="454" spans="1:45" ht="23.25" customHeight="1" x14ac:dyDescent="0.25">
      <c r="A454" s="48"/>
      <c r="B454" s="7"/>
      <c r="C454" s="7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5"/>
      <c r="X454" s="5"/>
      <c r="Y454" s="3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</row>
    <row r="455" spans="1:45" ht="23.25" customHeight="1" x14ac:dyDescent="0.25">
      <c r="A455" s="48"/>
      <c r="B455" s="7"/>
      <c r="C455" s="7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5"/>
      <c r="X455" s="5"/>
      <c r="Y455" s="3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</row>
    <row r="456" spans="1:45" ht="23.25" customHeight="1" x14ac:dyDescent="0.25">
      <c r="A456" s="48"/>
      <c r="B456" s="7"/>
      <c r="C456" s="7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5"/>
      <c r="X456" s="5"/>
      <c r="Y456" s="3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</row>
    <row r="457" spans="1:45" ht="23.25" customHeight="1" x14ac:dyDescent="0.25">
      <c r="A457" s="48"/>
      <c r="B457" s="7"/>
      <c r="C457" s="7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5"/>
      <c r="X457" s="5"/>
      <c r="Y457" s="3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</row>
    <row r="458" spans="1:45" ht="23.25" customHeight="1" x14ac:dyDescent="0.25">
      <c r="A458" s="48"/>
      <c r="B458" s="7"/>
      <c r="C458" s="7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5"/>
      <c r="X458" s="5"/>
      <c r="Y458" s="3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</row>
    <row r="459" spans="1:45" ht="23.25" customHeight="1" x14ac:dyDescent="0.25">
      <c r="A459" s="48"/>
      <c r="B459" s="7"/>
      <c r="C459" s="7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5"/>
      <c r="X459" s="5"/>
      <c r="Y459" s="3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</row>
    <row r="460" spans="1:45" ht="23.25" customHeight="1" x14ac:dyDescent="0.25">
      <c r="A460" s="48"/>
      <c r="B460" s="7"/>
      <c r="C460" s="7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5"/>
      <c r="X460" s="5"/>
      <c r="Y460" s="3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</row>
    <row r="461" spans="1:45" ht="23.25" customHeight="1" x14ac:dyDescent="0.25">
      <c r="A461" s="48"/>
      <c r="B461" s="7"/>
      <c r="C461" s="7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5"/>
      <c r="X461" s="5"/>
      <c r="Y461" s="3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</row>
    <row r="462" spans="1:45" ht="23.25" customHeight="1" x14ac:dyDescent="0.25">
      <c r="A462" s="48"/>
      <c r="B462" s="7"/>
      <c r="C462" s="7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5"/>
      <c r="X462" s="5"/>
      <c r="Y462" s="3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</row>
    <row r="463" spans="1:45" ht="23.25" customHeight="1" x14ac:dyDescent="0.25">
      <c r="A463" s="48"/>
      <c r="B463" s="7"/>
      <c r="C463" s="7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5"/>
      <c r="X463" s="5"/>
      <c r="Y463" s="3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</row>
    <row r="464" spans="1:45" ht="23.25" customHeight="1" x14ac:dyDescent="0.25">
      <c r="A464" s="48"/>
      <c r="B464" s="7"/>
      <c r="C464" s="7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5"/>
      <c r="X464" s="5"/>
      <c r="Y464" s="3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</row>
    <row r="465" spans="1:45" ht="23.25" customHeight="1" x14ac:dyDescent="0.25">
      <c r="A465" s="48"/>
      <c r="B465" s="7"/>
      <c r="C465" s="7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5"/>
      <c r="X465" s="5"/>
      <c r="Y465" s="3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</row>
    <row r="466" spans="1:45" ht="23.25" customHeight="1" x14ac:dyDescent="0.25">
      <c r="A466" s="48"/>
      <c r="B466" s="7"/>
      <c r="C466" s="7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5"/>
      <c r="X466" s="5"/>
      <c r="Y466" s="3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</row>
    <row r="467" spans="1:45" ht="23.25" customHeight="1" x14ac:dyDescent="0.25">
      <c r="A467" s="48"/>
      <c r="B467" s="7"/>
      <c r="C467" s="7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5"/>
      <c r="X467" s="5"/>
      <c r="Y467" s="3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</row>
    <row r="468" spans="1:45" ht="23.25" customHeight="1" x14ac:dyDescent="0.25">
      <c r="A468" s="48"/>
      <c r="B468" s="7"/>
      <c r="C468" s="7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5"/>
      <c r="X468" s="5"/>
      <c r="Y468" s="3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</row>
    <row r="469" spans="1:45" ht="23.25" customHeight="1" x14ac:dyDescent="0.25">
      <c r="A469" s="48"/>
      <c r="B469" s="7"/>
      <c r="C469" s="7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5"/>
      <c r="X469" s="5"/>
      <c r="Y469" s="3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</row>
    <row r="470" spans="1:45" ht="23.25" customHeight="1" x14ac:dyDescent="0.25">
      <c r="A470" s="48"/>
      <c r="B470" s="7"/>
      <c r="C470" s="7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5"/>
      <c r="X470" s="5"/>
      <c r="Y470" s="3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</row>
    <row r="471" spans="1:45" ht="23.25" customHeight="1" x14ac:dyDescent="0.25">
      <c r="A471" s="48"/>
      <c r="B471" s="7"/>
      <c r="C471" s="7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5"/>
      <c r="X471" s="5"/>
      <c r="Y471" s="3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</row>
    <row r="472" spans="1:45" ht="23.25" customHeight="1" x14ac:dyDescent="0.25">
      <c r="A472" s="48"/>
      <c r="B472" s="7"/>
      <c r="C472" s="7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5"/>
      <c r="X472" s="5"/>
      <c r="Y472" s="3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</row>
    <row r="473" spans="1:45" ht="23.25" customHeight="1" x14ac:dyDescent="0.25">
      <c r="A473" s="48"/>
      <c r="B473" s="7"/>
      <c r="C473" s="7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5"/>
      <c r="X473" s="5"/>
      <c r="Y473" s="3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</row>
    <row r="474" spans="1:45" ht="23.25" customHeight="1" x14ac:dyDescent="0.25">
      <c r="A474" s="48"/>
      <c r="B474" s="7"/>
      <c r="C474" s="7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5"/>
      <c r="X474" s="5"/>
      <c r="Y474" s="3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</row>
    <row r="475" spans="1:45" ht="23.25" customHeight="1" x14ac:dyDescent="0.25">
      <c r="A475" s="48"/>
      <c r="B475" s="7"/>
      <c r="C475" s="7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5"/>
      <c r="X475" s="5"/>
      <c r="Y475" s="3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</row>
    <row r="476" spans="1:45" ht="23.25" customHeight="1" x14ac:dyDescent="0.25">
      <c r="A476" s="48"/>
      <c r="B476" s="7"/>
      <c r="C476" s="7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5"/>
      <c r="X476" s="5"/>
      <c r="Y476" s="3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</row>
    <row r="477" spans="1:45" ht="23.25" customHeight="1" x14ac:dyDescent="0.25">
      <c r="A477" s="48"/>
      <c r="B477" s="7"/>
      <c r="C477" s="7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5"/>
      <c r="X477" s="5"/>
      <c r="Y477" s="3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</row>
    <row r="478" spans="1:45" ht="23.25" customHeight="1" x14ac:dyDescent="0.25">
      <c r="A478" s="48"/>
      <c r="B478" s="7"/>
      <c r="C478" s="7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5"/>
      <c r="X478" s="5"/>
      <c r="Y478" s="3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</row>
    <row r="479" spans="1:45" ht="23.25" customHeight="1" x14ac:dyDescent="0.25">
      <c r="A479" s="48"/>
      <c r="B479" s="7"/>
      <c r="C479" s="7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5"/>
      <c r="X479" s="5"/>
      <c r="Y479" s="3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</row>
    <row r="480" spans="1:45" ht="23.25" customHeight="1" x14ac:dyDescent="0.25">
      <c r="A480" s="48"/>
      <c r="B480" s="7"/>
      <c r="C480" s="7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5"/>
      <c r="X480" s="5"/>
      <c r="Y480" s="3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</row>
    <row r="481" spans="1:45" ht="23.25" customHeight="1" x14ac:dyDescent="0.25">
      <c r="A481" s="48"/>
      <c r="B481" s="7"/>
      <c r="C481" s="7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5"/>
      <c r="X481" s="5"/>
      <c r="Y481" s="3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</row>
    <row r="482" spans="1:45" ht="23.25" customHeight="1" x14ac:dyDescent="0.25">
      <c r="A482" s="48"/>
      <c r="B482" s="7"/>
      <c r="C482" s="7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5"/>
      <c r="X482" s="5"/>
      <c r="Y482" s="3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</row>
    <row r="483" spans="1:45" ht="23.25" customHeight="1" x14ac:dyDescent="0.25">
      <c r="A483" s="48"/>
      <c r="B483" s="7"/>
      <c r="C483" s="7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5"/>
      <c r="X483" s="5"/>
      <c r="Y483" s="3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</row>
    <row r="484" spans="1:45" ht="23.25" customHeight="1" x14ac:dyDescent="0.25">
      <c r="A484" s="48"/>
      <c r="B484" s="7"/>
      <c r="C484" s="7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5"/>
      <c r="X484" s="5"/>
      <c r="Y484" s="3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</row>
    <row r="485" spans="1:45" ht="23.25" customHeight="1" x14ac:dyDescent="0.25">
      <c r="A485" s="48"/>
      <c r="B485" s="7"/>
      <c r="C485" s="7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5"/>
      <c r="X485" s="5"/>
      <c r="Y485" s="3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</row>
    <row r="486" spans="1:45" ht="23.25" customHeight="1" x14ac:dyDescent="0.25">
      <c r="A486" s="48"/>
      <c r="B486" s="7"/>
      <c r="C486" s="7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5"/>
      <c r="X486" s="5"/>
      <c r="Y486" s="3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</row>
    <row r="487" spans="1:45" ht="23.25" customHeight="1" x14ac:dyDescent="0.25">
      <c r="A487" s="48"/>
      <c r="B487" s="7"/>
      <c r="C487" s="7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5"/>
      <c r="X487" s="5"/>
      <c r="Y487" s="3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</row>
    <row r="488" spans="1:45" ht="23.25" customHeight="1" x14ac:dyDescent="0.25">
      <c r="A488" s="48"/>
      <c r="B488" s="7"/>
      <c r="C488" s="7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5"/>
      <c r="X488" s="5"/>
      <c r="Y488" s="3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</row>
    <row r="489" spans="1:45" ht="23.25" customHeight="1" x14ac:dyDescent="0.25">
      <c r="A489" s="48"/>
      <c r="B489" s="7"/>
      <c r="C489" s="7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5"/>
      <c r="X489" s="5"/>
      <c r="Y489" s="3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</row>
    <row r="490" spans="1:45" ht="23.25" customHeight="1" x14ac:dyDescent="0.25">
      <c r="A490" s="48"/>
      <c r="B490" s="7"/>
      <c r="C490" s="7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5"/>
      <c r="X490" s="5"/>
      <c r="Y490" s="3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</row>
    <row r="491" spans="1:45" ht="23.25" customHeight="1" x14ac:dyDescent="0.25">
      <c r="A491" s="48"/>
      <c r="B491" s="7"/>
      <c r="C491" s="7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5"/>
      <c r="X491" s="5"/>
      <c r="Y491" s="3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</row>
    <row r="492" spans="1:45" ht="23.25" customHeight="1" x14ac:dyDescent="0.25">
      <c r="A492" s="48"/>
      <c r="B492" s="7"/>
      <c r="C492" s="7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5"/>
      <c r="X492" s="5"/>
      <c r="Y492" s="3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</row>
    <row r="493" spans="1:45" ht="23.25" customHeight="1" x14ac:dyDescent="0.25">
      <c r="A493" s="48"/>
      <c r="B493" s="7"/>
      <c r="C493" s="7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5"/>
      <c r="X493" s="5"/>
      <c r="Y493" s="3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</row>
    <row r="494" spans="1:45" ht="23.25" customHeight="1" x14ac:dyDescent="0.25">
      <c r="A494" s="48"/>
      <c r="B494" s="7"/>
      <c r="C494" s="7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5"/>
      <c r="X494" s="5"/>
      <c r="Y494" s="3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</row>
    <row r="495" spans="1:45" ht="23.25" customHeight="1" x14ac:dyDescent="0.25">
      <c r="A495" s="48"/>
      <c r="B495" s="7"/>
      <c r="C495" s="7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5"/>
      <c r="X495" s="5"/>
      <c r="Y495" s="3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</row>
    <row r="496" spans="1:45" ht="23.25" customHeight="1" x14ac:dyDescent="0.25">
      <c r="A496" s="48"/>
      <c r="B496" s="7"/>
      <c r="C496" s="7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5"/>
      <c r="X496" s="5"/>
      <c r="Y496" s="3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</row>
    <row r="497" spans="1:45" ht="23.25" customHeight="1" x14ac:dyDescent="0.25">
      <c r="A497" s="48"/>
      <c r="B497" s="7"/>
      <c r="C497" s="7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5"/>
      <c r="X497" s="5"/>
      <c r="Y497" s="3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</row>
    <row r="498" spans="1:45" ht="23.25" customHeight="1" x14ac:dyDescent="0.25">
      <c r="A498" s="48"/>
      <c r="B498" s="7"/>
      <c r="C498" s="7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5"/>
      <c r="X498" s="5"/>
      <c r="Y498" s="3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</row>
    <row r="499" spans="1:45" ht="23.25" customHeight="1" x14ac:dyDescent="0.25">
      <c r="A499" s="48"/>
      <c r="B499" s="7"/>
      <c r="C499" s="7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5"/>
      <c r="X499" s="5"/>
      <c r="Y499" s="3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</row>
    <row r="500" spans="1:45" ht="23.25" customHeight="1" x14ac:dyDescent="0.25">
      <c r="A500" s="48"/>
      <c r="B500" s="7"/>
      <c r="C500" s="7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5"/>
      <c r="X500" s="5"/>
      <c r="Y500" s="3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</row>
    <row r="501" spans="1:45" ht="23.25" customHeight="1" x14ac:dyDescent="0.25">
      <c r="A501" s="48"/>
      <c r="B501" s="7"/>
      <c r="C501" s="7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5"/>
      <c r="X501" s="5"/>
      <c r="Y501" s="3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</row>
    <row r="502" spans="1:45" ht="23.25" customHeight="1" x14ac:dyDescent="0.25">
      <c r="A502" s="48"/>
      <c r="B502" s="7"/>
      <c r="C502" s="7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5"/>
      <c r="X502" s="5"/>
      <c r="Y502" s="3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</row>
    <row r="503" spans="1:45" ht="23.25" customHeight="1" x14ac:dyDescent="0.25">
      <c r="A503" s="48"/>
      <c r="B503" s="7"/>
      <c r="C503" s="7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5"/>
      <c r="X503" s="5"/>
      <c r="Y503" s="3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</row>
    <row r="504" spans="1:45" ht="23.25" customHeight="1" x14ac:dyDescent="0.25">
      <c r="A504" s="48"/>
      <c r="B504" s="7"/>
      <c r="C504" s="7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5"/>
      <c r="X504" s="5"/>
      <c r="Y504" s="3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</row>
    <row r="505" spans="1:45" ht="23.25" customHeight="1" x14ac:dyDescent="0.25">
      <c r="A505" s="48"/>
      <c r="B505" s="7"/>
      <c r="C505" s="7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5"/>
      <c r="X505" s="5"/>
      <c r="Y505" s="3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</row>
    <row r="506" spans="1:45" ht="23.25" customHeight="1" x14ac:dyDescent="0.25">
      <c r="A506" s="48"/>
      <c r="B506" s="7"/>
      <c r="C506" s="7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5"/>
      <c r="X506" s="5"/>
      <c r="Y506" s="3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</row>
    <row r="507" spans="1:45" ht="23.25" customHeight="1" x14ac:dyDescent="0.25">
      <c r="A507" s="48"/>
      <c r="B507" s="7"/>
      <c r="C507" s="7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5"/>
      <c r="X507" s="5"/>
      <c r="Y507" s="3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</row>
    <row r="508" spans="1:45" ht="23.25" customHeight="1" x14ac:dyDescent="0.25">
      <c r="A508" s="48"/>
      <c r="B508" s="7"/>
      <c r="C508" s="7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5"/>
      <c r="X508" s="5"/>
      <c r="Y508" s="3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</row>
    <row r="509" spans="1:45" ht="23.25" customHeight="1" x14ac:dyDescent="0.25">
      <c r="A509" s="48"/>
      <c r="B509" s="7"/>
      <c r="C509" s="7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5"/>
      <c r="X509" s="5"/>
      <c r="Y509" s="3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</row>
    <row r="510" spans="1:45" ht="23.25" customHeight="1" x14ac:dyDescent="0.25">
      <c r="A510" s="48"/>
      <c r="B510" s="7"/>
      <c r="C510" s="7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5"/>
      <c r="X510" s="5"/>
      <c r="Y510" s="3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</row>
    <row r="511" spans="1:45" ht="23.25" customHeight="1" x14ac:dyDescent="0.25">
      <c r="A511" s="48"/>
      <c r="B511" s="7"/>
      <c r="C511" s="7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5"/>
      <c r="X511" s="5"/>
      <c r="Y511" s="3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</row>
    <row r="512" spans="1:45" ht="23.25" customHeight="1" x14ac:dyDescent="0.25">
      <c r="A512" s="48"/>
      <c r="B512" s="7"/>
      <c r="C512" s="7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5"/>
      <c r="X512" s="5"/>
      <c r="Y512" s="3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</row>
    <row r="513" spans="1:45" ht="23.25" customHeight="1" x14ac:dyDescent="0.25">
      <c r="A513" s="48"/>
      <c r="B513" s="7"/>
      <c r="C513" s="7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5"/>
      <c r="X513" s="5"/>
      <c r="Y513" s="3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</row>
    <row r="514" spans="1:45" ht="23.25" customHeight="1" x14ac:dyDescent="0.25">
      <c r="A514" s="48"/>
      <c r="B514" s="7"/>
      <c r="C514" s="7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5"/>
      <c r="X514" s="5"/>
      <c r="Y514" s="3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</row>
    <row r="515" spans="1:45" ht="23.25" customHeight="1" x14ac:dyDescent="0.25">
      <c r="A515" s="48"/>
      <c r="B515" s="7"/>
      <c r="C515" s="7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5"/>
      <c r="X515" s="5"/>
      <c r="Y515" s="3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</row>
    <row r="516" spans="1:45" ht="23.25" customHeight="1" x14ac:dyDescent="0.25">
      <c r="A516" s="48"/>
      <c r="B516" s="7"/>
      <c r="C516" s="7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5"/>
      <c r="X516" s="5"/>
      <c r="Y516" s="3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</row>
    <row r="517" spans="1:45" ht="23.25" customHeight="1" x14ac:dyDescent="0.25">
      <c r="A517" s="48"/>
      <c r="B517" s="7"/>
      <c r="C517" s="7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5"/>
      <c r="X517" s="5"/>
      <c r="Y517" s="3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</row>
    <row r="518" spans="1:45" ht="23.25" customHeight="1" x14ac:dyDescent="0.25">
      <c r="A518" s="48"/>
      <c r="B518" s="7"/>
      <c r="C518" s="7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5"/>
      <c r="X518" s="5"/>
      <c r="Y518" s="3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</row>
    <row r="519" spans="1:45" ht="23.25" customHeight="1" x14ac:dyDescent="0.25">
      <c r="A519" s="48"/>
      <c r="B519" s="7"/>
      <c r="C519" s="7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5"/>
      <c r="X519" s="5"/>
      <c r="Y519" s="3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</row>
    <row r="520" spans="1:45" ht="23.25" customHeight="1" x14ac:dyDescent="0.25">
      <c r="A520" s="48"/>
      <c r="B520" s="7"/>
      <c r="C520" s="7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5"/>
      <c r="X520" s="5"/>
      <c r="Y520" s="3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</row>
    <row r="521" spans="1:45" ht="23.25" customHeight="1" x14ac:dyDescent="0.25">
      <c r="A521" s="48"/>
      <c r="B521" s="7"/>
      <c r="C521" s="7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5"/>
      <c r="X521" s="5"/>
      <c r="Y521" s="3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</row>
    <row r="522" spans="1:45" ht="23.25" customHeight="1" x14ac:dyDescent="0.25">
      <c r="A522" s="48"/>
      <c r="B522" s="7"/>
      <c r="C522" s="7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5"/>
      <c r="X522" s="5"/>
      <c r="Y522" s="3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</row>
    <row r="523" spans="1:45" ht="23.25" customHeight="1" x14ac:dyDescent="0.25">
      <c r="A523" s="48"/>
      <c r="B523" s="7"/>
      <c r="C523" s="7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5"/>
      <c r="X523" s="5"/>
      <c r="Y523" s="3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</row>
    <row r="524" spans="1:45" ht="23.25" customHeight="1" x14ac:dyDescent="0.25">
      <c r="A524" s="48"/>
      <c r="B524" s="7"/>
      <c r="C524" s="7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5"/>
      <c r="X524" s="5"/>
      <c r="Y524" s="3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</row>
    <row r="525" spans="1:45" ht="23.25" customHeight="1" x14ac:dyDescent="0.25">
      <c r="A525" s="48"/>
      <c r="B525" s="7"/>
      <c r="C525" s="7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5"/>
      <c r="X525" s="5"/>
      <c r="Y525" s="3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</row>
    <row r="526" spans="1:45" ht="23.25" customHeight="1" x14ac:dyDescent="0.25">
      <c r="A526" s="48"/>
      <c r="B526" s="7"/>
      <c r="C526" s="7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5"/>
      <c r="X526" s="5"/>
      <c r="Y526" s="3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</row>
    <row r="527" spans="1:45" ht="23.25" customHeight="1" x14ac:dyDescent="0.25">
      <c r="A527" s="48"/>
      <c r="B527" s="7"/>
      <c r="C527" s="7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5"/>
      <c r="X527" s="5"/>
      <c r="Y527" s="3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</row>
    <row r="528" spans="1:45" ht="23.25" customHeight="1" x14ac:dyDescent="0.25">
      <c r="A528" s="48"/>
      <c r="B528" s="7"/>
      <c r="C528" s="7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5"/>
      <c r="X528" s="5"/>
      <c r="Y528" s="3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</row>
    <row r="529" spans="1:45" ht="23.25" customHeight="1" x14ac:dyDescent="0.25">
      <c r="A529" s="48"/>
      <c r="B529" s="7"/>
      <c r="C529" s="7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5"/>
      <c r="X529" s="5"/>
      <c r="Y529" s="3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</row>
    <row r="530" spans="1:45" ht="23.25" customHeight="1" x14ac:dyDescent="0.25">
      <c r="A530" s="48"/>
      <c r="B530" s="7"/>
      <c r="C530" s="7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5"/>
      <c r="X530" s="5"/>
      <c r="Y530" s="3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</row>
    <row r="531" spans="1:45" ht="23.25" customHeight="1" x14ac:dyDescent="0.25">
      <c r="A531" s="48"/>
      <c r="B531" s="7"/>
      <c r="C531" s="7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5"/>
      <c r="X531" s="5"/>
      <c r="Y531" s="3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</row>
    <row r="532" spans="1:45" ht="23.25" customHeight="1" x14ac:dyDescent="0.25">
      <c r="A532" s="48"/>
      <c r="B532" s="7"/>
      <c r="C532" s="7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5"/>
      <c r="X532" s="5"/>
      <c r="Y532" s="3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</row>
    <row r="533" spans="1:45" ht="23.25" customHeight="1" x14ac:dyDescent="0.25">
      <c r="A533" s="48"/>
      <c r="B533" s="7"/>
      <c r="C533" s="7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5"/>
      <c r="X533" s="5"/>
      <c r="Y533" s="3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</row>
    <row r="534" spans="1:45" ht="23.25" customHeight="1" x14ac:dyDescent="0.25">
      <c r="A534" s="48"/>
      <c r="B534" s="7"/>
      <c r="C534" s="7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5"/>
      <c r="X534" s="5"/>
      <c r="Y534" s="3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</row>
    <row r="535" spans="1:45" ht="23.25" customHeight="1" x14ac:dyDescent="0.25">
      <c r="A535" s="48"/>
      <c r="B535" s="7"/>
      <c r="C535" s="7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5"/>
      <c r="X535" s="5"/>
      <c r="Y535" s="3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</row>
    <row r="536" spans="1:45" ht="23.25" customHeight="1" x14ac:dyDescent="0.25">
      <c r="A536" s="48"/>
      <c r="B536" s="7"/>
      <c r="C536" s="7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5"/>
      <c r="X536" s="5"/>
      <c r="Y536" s="3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</row>
    <row r="537" spans="1:45" ht="23.25" customHeight="1" x14ac:dyDescent="0.25">
      <c r="A537" s="48"/>
      <c r="B537" s="7"/>
      <c r="C537" s="7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5"/>
      <c r="X537" s="5"/>
      <c r="Y537" s="3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</row>
    <row r="538" spans="1:45" ht="23.25" customHeight="1" x14ac:dyDescent="0.25">
      <c r="A538" s="48"/>
      <c r="B538" s="7"/>
      <c r="C538" s="7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5"/>
      <c r="X538" s="5"/>
      <c r="Y538" s="3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</row>
    <row r="539" spans="1:45" ht="23.25" customHeight="1" x14ac:dyDescent="0.25">
      <c r="A539" s="48"/>
      <c r="B539" s="7"/>
      <c r="C539" s="7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5"/>
      <c r="X539" s="5"/>
      <c r="Y539" s="3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</row>
    <row r="540" spans="1:45" ht="23.25" customHeight="1" x14ac:dyDescent="0.25">
      <c r="A540" s="48"/>
      <c r="B540" s="7"/>
      <c r="C540" s="7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5"/>
      <c r="X540" s="5"/>
      <c r="Y540" s="3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</row>
    <row r="541" spans="1:45" ht="23.25" customHeight="1" x14ac:dyDescent="0.25">
      <c r="A541" s="48"/>
      <c r="B541" s="7"/>
      <c r="C541" s="7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5"/>
      <c r="X541" s="5"/>
      <c r="Y541" s="3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</row>
    <row r="542" spans="1:45" ht="23.25" customHeight="1" x14ac:dyDescent="0.25">
      <c r="A542" s="48"/>
      <c r="B542" s="7"/>
      <c r="C542" s="7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5"/>
      <c r="X542" s="5"/>
      <c r="Y542" s="3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</row>
    <row r="543" spans="1:45" ht="23.25" customHeight="1" x14ac:dyDescent="0.25">
      <c r="A543" s="48"/>
      <c r="B543" s="7"/>
      <c r="C543" s="7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5"/>
      <c r="X543" s="5"/>
      <c r="Y543" s="3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</row>
    <row r="544" spans="1:45" ht="23.25" customHeight="1" x14ac:dyDescent="0.25">
      <c r="A544" s="48"/>
      <c r="B544" s="7"/>
      <c r="C544" s="7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5"/>
      <c r="X544" s="5"/>
      <c r="Y544" s="3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</row>
    <row r="545" spans="1:45" ht="23.25" customHeight="1" x14ac:dyDescent="0.25">
      <c r="A545" s="48"/>
      <c r="B545" s="7"/>
      <c r="C545" s="7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5"/>
      <c r="X545" s="5"/>
      <c r="Y545" s="3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</row>
    <row r="546" spans="1:45" ht="23.25" customHeight="1" x14ac:dyDescent="0.25">
      <c r="A546" s="48"/>
      <c r="B546" s="7"/>
      <c r="C546" s="7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5"/>
      <c r="X546" s="5"/>
      <c r="Y546" s="3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</row>
    <row r="547" spans="1:45" ht="23.25" customHeight="1" x14ac:dyDescent="0.25">
      <c r="A547" s="48"/>
      <c r="B547" s="7"/>
      <c r="C547" s="7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5"/>
      <c r="X547" s="5"/>
      <c r="Y547" s="3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</row>
    <row r="548" spans="1:45" ht="23.25" customHeight="1" x14ac:dyDescent="0.25">
      <c r="A548" s="48"/>
      <c r="B548" s="7"/>
      <c r="C548" s="7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5"/>
      <c r="X548" s="5"/>
      <c r="Y548" s="3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</row>
    <row r="549" spans="1:45" ht="23.25" customHeight="1" x14ac:dyDescent="0.25">
      <c r="A549" s="48"/>
      <c r="B549" s="7"/>
      <c r="C549" s="7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5"/>
      <c r="X549" s="5"/>
      <c r="Y549" s="3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</row>
    <row r="550" spans="1:45" ht="23.25" customHeight="1" x14ac:dyDescent="0.25">
      <c r="A550" s="48"/>
      <c r="B550" s="7"/>
      <c r="C550" s="7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5"/>
      <c r="X550" s="5"/>
      <c r="Y550" s="3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</row>
    <row r="551" spans="1:45" ht="23.25" customHeight="1" x14ac:dyDescent="0.25">
      <c r="A551" s="48"/>
      <c r="B551" s="7"/>
      <c r="C551" s="7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5"/>
      <c r="X551" s="5"/>
      <c r="Y551" s="3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</row>
    <row r="552" spans="1:45" ht="23.25" customHeight="1" x14ac:dyDescent="0.25">
      <c r="A552" s="48"/>
      <c r="B552" s="7"/>
      <c r="C552" s="7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5"/>
      <c r="X552" s="5"/>
      <c r="Y552" s="3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</row>
    <row r="553" spans="1:45" ht="23.25" customHeight="1" x14ac:dyDescent="0.25">
      <c r="A553" s="48"/>
      <c r="B553" s="7"/>
      <c r="C553" s="7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5"/>
      <c r="X553" s="5"/>
      <c r="Y553" s="3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</row>
    <row r="554" spans="1:45" ht="23.25" customHeight="1" x14ac:dyDescent="0.25">
      <c r="A554" s="48"/>
      <c r="B554" s="7"/>
      <c r="C554" s="7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5"/>
      <c r="X554" s="5"/>
      <c r="Y554" s="3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</row>
    <row r="555" spans="1:45" ht="23.25" customHeight="1" x14ac:dyDescent="0.25">
      <c r="A555" s="48"/>
      <c r="B555" s="7"/>
      <c r="C555" s="7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5"/>
      <c r="X555" s="5"/>
      <c r="Y555" s="3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</row>
    <row r="556" spans="1:45" ht="23.25" customHeight="1" x14ac:dyDescent="0.25">
      <c r="A556" s="48"/>
      <c r="B556" s="7"/>
      <c r="C556" s="7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5"/>
      <c r="X556" s="5"/>
      <c r="Y556" s="3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</row>
    <row r="557" spans="1:45" ht="23.25" customHeight="1" x14ac:dyDescent="0.25">
      <c r="A557" s="48"/>
      <c r="B557" s="7"/>
      <c r="C557" s="7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5"/>
      <c r="X557" s="5"/>
      <c r="Y557" s="3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</row>
    <row r="558" spans="1:45" ht="23.25" customHeight="1" x14ac:dyDescent="0.25">
      <c r="A558" s="48"/>
      <c r="B558" s="7"/>
      <c r="C558" s="7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5"/>
      <c r="X558" s="5"/>
      <c r="Y558" s="3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</row>
    <row r="559" spans="1:45" ht="23.25" customHeight="1" x14ac:dyDescent="0.25">
      <c r="A559" s="48"/>
      <c r="B559" s="7"/>
      <c r="C559" s="7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5"/>
      <c r="X559" s="5"/>
      <c r="Y559" s="3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</row>
    <row r="560" spans="1:45" ht="23.25" customHeight="1" x14ac:dyDescent="0.25">
      <c r="A560" s="48"/>
      <c r="B560" s="7"/>
      <c r="C560" s="7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5"/>
      <c r="X560" s="5"/>
      <c r="Y560" s="3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</row>
    <row r="561" spans="1:45" ht="23.25" customHeight="1" x14ac:dyDescent="0.25">
      <c r="A561" s="48"/>
      <c r="B561" s="7"/>
      <c r="C561" s="7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5"/>
      <c r="X561" s="5"/>
      <c r="Y561" s="3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</row>
    <row r="562" spans="1:45" ht="23.25" customHeight="1" x14ac:dyDescent="0.25">
      <c r="A562" s="48"/>
      <c r="B562" s="7"/>
      <c r="C562" s="7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5"/>
      <c r="X562" s="5"/>
      <c r="Y562" s="3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</row>
    <row r="563" spans="1:45" ht="23.25" customHeight="1" x14ac:dyDescent="0.25">
      <c r="A563" s="48"/>
      <c r="B563" s="7"/>
      <c r="C563" s="7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5"/>
      <c r="X563" s="5"/>
      <c r="Y563" s="3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</row>
    <row r="564" spans="1:45" ht="23.25" customHeight="1" x14ac:dyDescent="0.25">
      <c r="A564" s="48"/>
      <c r="B564" s="7"/>
      <c r="C564" s="7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5"/>
      <c r="X564" s="5"/>
      <c r="Y564" s="3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</row>
    <row r="565" spans="1:45" ht="23.25" customHeight="1" x14ac:dyDescent="0.25">
      <c r="A565" s="48"/>
      <c r="B565" s="7"/>
      <c r="C565" s="7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5"/>
      <c r="X565" s="5"/>
      <c r="Y565" s="3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</row>
    <row r="566" spans="1:45" ht="23.25" customHeight="1" x14ac:dyDescent="0.25">
      <c r="A566" s="48"/>
      <c r="B566" s="7"/>
      <c r="C566" s="7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5"/>
      <c r="X566" s="5"/>
      <c r="Y566" s="3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</row>
    <row r="567" spans="1:45" ht="23.25" customHeight="1" x14ac:dyDescent="0.25">
      <c r="A567" s="48"/>
      <c r="B567" s="7"/>
      <c r="C567" s="7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5"/>
      <c r="X567" s="5"/>
      <c r="Y567" s="3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</row>
    <row r="568" spans="1:45" ht="23.25" customHeight="1" x14ac:dyDescent="0.25">
      <c r="A568" s="48"/>
      <c r="B568" s="7"/>
      <c r="C568" s="7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5"/>
      <c r="X568" s="5"/>
      <c r="Y568" s="3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</row>
    <row r="569" spans="1:45" ht="23.25" customHeight="1" x14ac:dyDescent="0.25">
      <c r="A569" s="48"/>
      <c r="B569" s="7"/>
      <c r="C569" s="7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5"/>
      <c r="X569" s="5"/>
      <c r="Y569" s="3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</row>
    <row r="570" spans="1:45" ht="23.25" customHeight="1" x14ac:dyDescent="0.25">
      <c r="A570" s="48"/>
      <c r="B570" s="7"/>
      <c r="C570" s="7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5"/>
      <c r="X570" s="5"/>
      <c r="Y570" s="3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</row>
    <row r="571" spans="1:45" ht="23.25" customHeight="1" x14ac:dyDescent="0.25">
      <c r="A571" s="48"/>
      <c r="B571" s="7"/>
      <c r="C571" s="7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5"/>
      <c r="X571" s="5"/>
      <c r="Y571" s="3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</row>
    <row r="572" spans="1:45" ht="23.25" customHeight="1" x14ac:dyDescent="0.25">
      <c r="A572" s="48"/>
      <c r="B572" s="7"/>
      <c r="C572" s="7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5"/>
      <c r="X572" s="5"/>
      <c r="Y572" s="3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</row>
    <row r="573" spans="1:45" ht="23.25" customHeight="1" x14ac:dyDescent="0.25">
      <c r="A573" s="48"/>
      <c r="B573" s="7"/>
      <c r="C573" s="7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5"/>
      <c r="X573" s="5"/>
      <c r="Y573" s="3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</row>
    <row r="574" spans="1:45" ht="23.25" customHeight="1" x14ac:dyDescent="0.25">
      <c r="A574" s="48"/>
      <c r="B574" s="7"/>
      <c r="C574" s="7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5"/>
      <c r="X574" s="5"/>
      <c r="Y574" s="3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</row>
    <row r="575" spans="1:45" ht="23.25" customHeight="1" x14ac:dyDescent="0.25">
      <c r="A575" s="48"/>
      <c r="B575" s="7"/>
      <c r="C575" s="7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5"/>
      <c r="X575" s="5"/>
      <c r="Y575" s="3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</row>
    <row r="576" spans="1:45" ht="23.25" customHeight="1" x14ac:dyDescent="0.25">
      <c r="A576" s="48"/>
      <c r="B576" s="7"/>
      <c r="C576" s="7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5"/>
      <c r="X576" s="5"/>
      <c r="Y576" s="3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</row>
    <row r="577" spans="1:45" ht="23.25" customHeight="1" x14ac:dyDescent="0.25">
      <c r="A577" s="48"/>
      <c r="B577" s="7"/>
      <c r="C577" s="7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5"/>
      <c r="X577" s="5"/>
      <c r="Y577" s="3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</row>
    <row r="578" spans="1:45" ht="23.25" customHeight="1" x14ac:dyDescent="0.25">
      <c r="A578" s="48"/>
      <c r="B578" s="7"/>
      <c r="C578" s="7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5"/>
      <c r="X578" s="5"/>
      <c r="Y578" s="3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</row>
    <row r="579" spans="1:45" ht="23.25" customHeight="1" x14ac:dyDescent="0.25">
      <c r="A579" s="48"/>
      <c r="B579" s="7"/>
      <c r="C579" s="7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5"/>
      <c r="X579" s="5"/>
      <c r="Y579" s="3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</row>
    <row r="580" spans="1:45" ht="23.25" customHeight="1" x14ac:dyDescent="0.25">
      <c r="A580" s="48"/>
      <c r="B580" s="7"/>
      <c r="C580" s="7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5"/>
      <c r="X580" s="5"/>
      <c r="Y580" s="3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</row>
    <row r="581" spans="1:45" ht="23.25" customHeight="1" x14ac:dyDescent="0.25">
      <c r="A581" s="48"/>
      <c r="B581" s="7"/>
      <c r="C581" s="7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5"/>
      <c r="X581" s="5"/>
      <c r="Y581" s="3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</row>
    <row r="582" spans="1:45" ht="23.25" customHeight="1" x14ac:dyDescent="0.25">
      <c r="A582" s="48"/>
      <c r="B582" s="7"/>
      <c r="C582" s="7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5"/>
      <c r="X582" s="5"/>
      <c r="Y582" s="3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</row>
    <row r="583" spans="1:45" ht="23.25" customHeight="1" x14ac:dyDescent="0.25">
      <c r="A583" s="48"/>
      <c r="B583" s="7"/>
      <c r="C583" s="7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5"/>
      <c r="X583" s="5"/>
      <c r="Y583" s="3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</row>
    <row r="584" spans="1:45" ht="23.25" customHeight="1" x14ac:dyDescent="0.25">
      <c r="A584" s="48"/>
      <c r="B584" s="7"/>
      <c r="C584" s="7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5"/>
      <c r="X584" s="5"/>
      <c r="Y584" s="3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</row>
    <row r="585" spans="1:45" ht="23.25" customHeight="1" x14ac:dyDescent="0.25">
      <c r="A585" s="48"/>
      <c r="B585" s="7"/>
      <c r="C585" s="7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5"/>
      <c r="X585" s="5"/>
      <c r="Y585" s="3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</row>
    <row r="586" spans="1:45" ht="23.25" customHeight="1" x14ac:dyDescent="0.25">
      <c r="A586" s="48"/>
      <c r="B586" s="7"/>
      <c r="C586" s="7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5"/>
      <c r="X586" s="5"/>
      <c r="Y586" s="3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</row>
    <row r="587" spans="1:45" ht="23.25" customHeight="1" x14ac:dyDescent="0.25">
      <c r="A587" s="48"/>
      <c r="B587" s="7"/>
      <c r="C587" s="7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5"/>
      <c r="X587" s="5"/>
      <c r="Y587" s="3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</row>
    <row r="588" spans="1:45" ht="23.25" customHeight="1" x14ac:dyDescent="0.25">
      <c r="A588" s="48"/>
      <c r="B588" s="7"/>
      <c r="C588" s="7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5"/>
      <c r="X588" s="5"/>
      <c r="Y588" s="3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</row>
    <row r="589" spans="1:45" ht="23.25" customHeight="1" x14ac:dyDescent="0.25">
      <c r="A589" s="48"/>
      <c r="B589" s="7"/>
      <c r="C589" s="7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5"/>
      <c r="X589" s="5"/>
      <c r="Y589" s="3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</row>
    <row r="590" spans="1:45" ht="23.25" customHeight="1" x14ac:dyDescent="0.25">
      <c r="A590" s="48"/>
      <c r="B590" s="7"/>
      <c r="C590" s="7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5"/>
      <c r="X590" s="5"/>
      <c r="Y590" s="3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</row>
    <row r="591" spans="1:45" ht="23.25" customHeight="1" x14ac:dyDescent="0.25">
      <c r="A591" s="48"/>
      <c r="B591" s="7"/>
      <c r="C591" s="7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5"/>
      <c r="X591" s="5"/>
      <c r="Y591" s="3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</row>
    <row r="592" spans="1:45" ht="23.25" customHeight="1" x14ac:dyDescent="0.25">
      <c r="A592" s="48"/>
      <c r="B592" s="7"/>
      <c r="C592" s="7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5"/>
      <c r="X592" s="5"/>
      <c r="Y592" s="3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</row>
    <row r="593" spans="1:45" ht="23.25" customHeight="1" x14ac:dyDescent="0.25">
      <c r="A593" s="48"/>
      <c r="B593" s="7"/>
      <c r="C593" s="7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5"/>
      <c r="X593" s="5"/>
      <c r="Y593" s="3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</row>
    <row r="594" spans="1:45" ht="23.25" customHeight="1" x14ac:dyDescent="0.25">
      <c r="A594" s="48"/>
      <c r="B594" s="7"/>
      <c r="C594" s="7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5"/>
      <c r="X594" s="5"/>
      <c r="Y594" s="3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</row>
    <row r="595" spans="1:45" ht="23.25" customHeight="1" x14ac:dyDescent="0.25">
      <c r="A595" s="48"/>
      <c r="B595" s="7"/>
      <c r="C595" s="7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5"/>
      <c r="X595" s="5"/>
      <c r="Y595" s="3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</row>
    <row r="596" spans="1:45" ht="23.25" customHeight="1" x14ac:dyDescent="0.25">
      <c r="A596" s="48"/>
      <c r="B596" s="7"/>
      <c r="C596" s="7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5"/>
      <c r="X596" s="5"/>
      <c r="Y596" s="3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</row>
    <row r="597" spans="1:45" ht="23.25" customHeight="1" x14ac:dyDescent="0.25">
      <c r="A597" s="48"/>
      <c r="B597" s="7"/>
      <c r="C597" s="7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5"/>
      <c r="X597" s="5"/>
      <c r="Y597" s="3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</row>
    <row r="598" spans="1:45" ht="23.25" customHeight="1" x14ac:dyDescent="0.25">
      <c r="A598" s="48"/>
      <c r="B598" s="7"/>
      <c r="C598" s="7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5"/>
      <c r="X598" s="5"/>
      <c r="Y598" s="3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</row>
    <row r="599" spans="1:45" ht="23.25" customHeight="1" x14ac:dyDescent="0.25">
      <c r="A599" s="48"/>
      <c r="B599" s="7"/>
      <c r="C599" s="7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5"/>
      <c r="X599" s="5"/>
      <c r="Y599" s="3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</row>
    <row r="600" spans="1:45" ht="23.25" customHeight="1" x14ac:dyDescent="0.25">
      <c r="A600" s="48"/>
      <c r="B600" s="7"/>
      <c r="C600" s="7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5"/>
      <c r="X600" s="5"/>
      <c r="Y600" s="3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</row>
    <row r="601" spans="1:45" ht="23.25" customHeight="1" x14ac:dyDescent="0.25">
      <c r="A601" s="48"/>
      <c r="B601" s="7"/>
      <c r="C601" s="7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5"/>
      <c r="X601" s="5"/>
      <c r="Y601" s="3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</row>
    <row r="602" spans="1:45" ht="23.25" customHeight="1" x14ac:dyDescent="0.25">
      <c r="A602" s="48"/>
      <c r="B602" s="7"/>
      <c r="C602" s="7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5"/>
      <c r="X602" s="5"/>
      <c r="Y602" s="3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</row>
    <row r="603" spans="1:45" ht="23.25" customHeight="1" x14ac:dyDescent="0.25">
      <c r="A603" s="48"/>
      <c r="B603" s="7"/>
      <c r="C603" s="7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5"/>
      <c r="X603" s="5"/>
      <c r="Y603" s="3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</row>
    <row r="604" spans="1:45" ht="23.25" customHeight="1" x14ac:dyDescent="0.25">
      <c r="A604" s="48"/>
      <c r="B604" s="7"/>
      <c r="C604" s="7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5"/>
      <c r="X604" s="5"/>
      <c r="Y604" s="3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</row>
    <row r="605" spans="1:45" ht="23.25" customHeight="1" x14ac:dyDescent="0.25">
      <c r="A605" s="48"/>
      <c r="B605" s="7"/>
      <c r="C605" s="7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5"/>
      <c r="X605" s="5"/>
      <c r="Y605" s="3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</row>
    <row r="606" spans="1:45" ht="23.25" customHeight="1" x14ac:dyDescent="0.25">
      <c r="A606" s="48"/>
      <c r="B606" s="7"/>
      <c r="C606" s="7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5"/>
      <c r="X606" s="5"/>
      <c r="Y606" s="3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</row>
    <row r="607" spans="1:45" ht="23.25" customHeight="1" x14ac:dyDescent="0.25">
      <c r="A607" s="48"/>
      <c r="B607" s="7"/>
      <c r="C607" s="7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5"/>
      <c r="X607" s="5"/>
      <c r="Y607" s="3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</row>
    <row r="608" spans="1:45" ht="23.25" customHeight="1" x14ac:dyDescent="0.25">
      <c r="A608" s="48"/>
      <c r="B608" s="7"/>
      <c r="C608" s="7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5"/>
      <c r="X608" s="5"/>
      <c r="Y608" s="3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</row>
    <row r="609" spans="1:45" ht="23.25" customHeight="1" x14ac:dyDescent="0.25">
      <c r="A609" s="48"/>
      <c r="B609" s="7"/>
      <c r="C609" s="7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5"/>
      <c r="X609" s="5"/>
      <c r="Y609" s="3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</row>
    <row r="610" spans="1:45" ht="23.25" customHeight="1" x14ac:dyDescent="0.25">
      <c r="A610" s="48"/>
      <c r="B610" s="7"/>
      <c r="C610" s="7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5"/>
      <c r="X610" s="5"/>
      <c r="Y610" s="3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</row>
    <row r="611" spans="1:45" ht="23.25" customHeight="1" x14ac:dyDescent="0.25">
      <c r="A611" s="48"/>
      <c r="B611" s="7"/>
      <c r="C611" s="7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5"/>
      <c r="X611" s="5"/>
      <c r="Y611" s="3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</row>
    <row r="612" spans="1:45" ht="23.25" customHeight="1" x14ac:dyDescent="0.25">
      <c r="A612" s="48"/>
      <c r="B612" s="7"/>
      <c r="C612" s="7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5"/>
      <c r="X612" s="5"/>
      <c r="Y612" s="3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</row>
    <row r="613" spans="1:45" ht="23.25" customHeight="1" x14ac:dyDescent="0.25">
      <c r="A613" s="48"/>
      <c r="B613" s="7"/>
      <c r="C613" s="7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5"/>
      <c r="X613" s="5"/>
      <c r="Y613" s="3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</row>
    <row r="614" spans="1:45" ht="23.25" customHeight="1" x14ac:dyDescent="0.25">
      <c r="A614" s="48"/>
      <c r="B614" s="7"/>
      <c r="C614" s="7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5"/>
      <c r="X614" s="5"/>
      <c r="Y614" s="3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</row>
    <row r="615" spans="1:45" ht="23.25" customHeight="1" x14ac:dyDescent="0.25">
      <c r="A615" s="48"/>
      <c r="B615" s="7"/>
      <c r="C615" s="7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5"/>
      <c r="X615" s="5"/>
      <c r="Y615" s="3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</row>
    <row r="616" spans="1:45" ht="23.25" customHeight="1" x14ac:dyDescent="0.25">
      <c r="A616" s="48"/>
      <c r="B616" s="7"/>
      <c r="C616" s="7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5"/>
      <c r="X616" s="5"/>
      <c r="Y616" s="3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</row>
    <row r="617" spans="1:45" ht="23.25" customHeight="1" x14ac:dyDescent="0.25">
      <c r="A617" s="48"/>
      <c r="B617" s="7"/>
      <c r="C617" s="7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5"/>
      <c r="X617" s="5"/>
      <c r="Y617" s="3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</row>
    <row r="618" spans="1:45" ht="23.25" customHeight="1" x14ac:dyDescent="0.25">
      <c r="A618" s="48"/>
      <c r="B618" s="7"/>
      <c r="C618" s="7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5"/>
      <c r="X618" s="5"/>
      <c r="Y618" s="3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</row>
    <row r="619" spans="1:45" ht="23.25" customHeight="1" x14ac:dyDescent="0.25">
      <c r="A619" s="48"/>
      <c r="B619" s="7"/>
      <c r="C619" s="7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5"/>
      <c r="X619" s="5"/>
      <c r="Y619" s="3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</row>
    <row r="620" spans="1:45" ht="23.25" customHeight="1" x14ac:dyDescent="0.25">
      <c r="A620" s="48"/>
      <c r="B620" s="7"/>
      <c r="C620" s="7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5"/>
      <c r="X620" s="5"/>
      <c r="Y620" s="3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</row>
    <row r="621" spans="1:45" ht="23.25" customHeight="1" x14ac:dyDescent="0.25">
      <c r="A621" s="48"/>
      <c r="B621" s="7"/>
      <c r="C621" s="7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5"/>
      <c r="X621" s="5"/>
      <c r="Y621" s="3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</row>
    <row r="622" spans="1:45" ht="23.25" customHeight="1" x14ac:dyDescent="0.25">
      <c r="A622" s="48"/>
      <c r="B622" s="7"/>
      <c r="C622" s="7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5"/>
      <c r="X622" s="5"/>
      <c r="Y622" s="3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</row>
    <row r="623" spans="1:45" ht="23.25" customHeight="1" x14ac:dyDescent="0.25">
      <c r="A623" s="48"/>
      <c r="B623" s="7"/>
      <c r="C623" s="7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5"/>
      <c r="X623" s="5"/>
      <c r="Y623" s="3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</row>
    <row r="624" spans="1:45" ht="23.25" customHeight="1" x14ac:dyDescent="0.25">
      <c r="A624" s="48"/>
      <c r="B624" s="7"/>
      <c r="C624" s="7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5"/>
      <c r="X624" s="5"/>
      <c r="Y624" s="3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</row>
    <row r="625" spans="1:45" ht="23.25" customHeight="1" x14ac:dyDescent="0.25">
      <c r="A625" s="48"/>
      <c r="B625" s="7"/>
      <c r="C625" s="7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5"/>
      <c r="X625" s="5"/>
      <c r="Y625" s="3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</row>
    <row r="626" spans="1:45" ht="23.25" customHeight="1" x14ac:dyDescent="0.25">
      <c r="A626" s="48"/>
      <c r="B626" s="7"/>
      <c r="C626" s="7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5"/>
      <c r="X626" s="5"/>
      <c r="Y626" s="3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</row>
    <row r="627" spans="1:45" ht="23.25" customHeight="1" x14ac:dyDescent="0.25">
      <c r="A627" s="48"/>
      <c r="B627" s="7"/>
      <c r="C627" s="7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5"/>
      <c r="X627" s="5"/>
      <c r="Y627" s="3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</row>
    <row r="628" spans="1:45" ht="23.25" customHeight="1" x14ac:dyDescent="0.25">
      <c r="A628" s="48"/>
      <c r="B628" s="7"/>
      <c r="C628" s="7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5"/>
      <c r="X628" s="5"/>
      <c r="Y628" s="3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</row>
    <row r="629" spans="1:45" ht="23.25" customHeight="1" x14ac:dyDescent="0.25">
      <c r="A629" s="48"/>
      <c r="B629" s="7"/>
      <c r="C629" s="7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5"/>
      <c r="X629" s="5"/>
      <c r="Y629" s="3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</row>
    <row r="630" spans="1:45" ht="23.25" customHeight="1" x14ac:dyDescent="0.25">
      <c r="A630" s="48"/>
      <c r="B630" s="7"/>
      <c r="C630" s="7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5"/>
      <c r="X630" s="5"/>
      <c r="Y630" s="3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</row>
    <row r="631" spans="1:45" ht="23.25" customHeight="1" x14ac:dyDescent="0.25">
      <c r="A631" s="48"/>
      <c r="B631" s="7"/>
      <c r="C631" s="7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5"/>
      <c r="X631" s="5"/>
      <c r="Y631" s="3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</row>
    <row r="632" spans="1:45" ht="23.25" customHeight="1" x14ac:dyDescent="0.25">
      <c r="A632" s="48"/>
      <c r="B632" s="7"/>
      <c r="C632" s="7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5"/>
      <c r="X632" s="5"/>
      <c r="Y632" s="3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</row>
    <row r="633" spans="1:45" ht="23.25" customHeight="1" x14ac:dyDescent="0.25">
      <c r="A633" s="48"/>
      <c r="B633" s="7"/>
      <c r="C633" s="7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5"/>
      <c r="X633" s="5"/>
      <c r="Y633" s="3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</row>
    <row r="634" spans="1:45" ht="23.25" customHeight="1" x14ac:dyDescent="0.25">
      <c r="A634" s="48"/>
      <c r="B634" s="7"/>
      <c r="C634" s="7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5"/>
      <c r="X634" s="5"/>
      <c r="Y634" s="3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</row>
    <row r="635" spans="1:45" ht="23.25" customHeight="1" x14ac:dyDescent="0.25">
      <c r="A635" s="48"/>
      <c r="B635" s="7"/>
      <c r="C635" s="7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5"/>
      <c r="X635" s="5"/>
      <c r="Y635" s="3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</row>
    <row r="636" spans="1:45" ht="23.25" customHeight="1" x14ac:dyDescent="0.25">
      <c r="A636" s="48"/>
      <c r="B636" s="7"/>
      <c r="C636" s="7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5"/>
      <c r="X636" s="5"/>
      <c r="Y636" s="3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</row>
    <row r="637" spans="1:45" ht="23.25" customHeight="1" x14ac:dyDescent="0.25">
      <c r="A637" s="48"/>
      <c r="B637" s="7"/>
      <c r="C637" s="7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5"/>
      <c r="X637" s="5"/>
      <c r="Y637" s="3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</row>
    <row r="638" spans="1:45" ht="23.25" customHeight="1" x14ac:dyDescent="0.25">
      <c r="A638" s="48"/>
      <c r="B638" s="7"/>
      <c r="C638" s="7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5"/>
      <c r="X638" s="5"/>
      <c r="Y638" s="3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</row>
    <row r="639" spans="1:45" ht="23.25" customHeight="1" x14ac:dyDescent="0.25">
      <c r="A639" s="48"/>
      <c r="B639" s="7"/>
      <c r="C639" s="7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5"/>
      <c r="X639" s="5"/>
      <c r="Y639" s="3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</row>
    <row r="640" spans="1:45" ht="23.25" customHeight="1" x14ac:dyDescent="0.25">
      <c r="A640" s="48"/>
      <c r="B640" s="7"/>
      <c r="C640" s="7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5"/>
      <c r="X640" s="5"/>
      <c r="Y640" s="3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</row>
    <row r="641" spans="1:45" ht="23.25" customHeight="1" x14ac:dyDescent="0.25">
      <c r="A641" s="48"/>
      <c r="B641" s="7"/>
      <c r="C641" s="7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5"/>
      <c r="X641" s="5"/>
      <c r="Y641" s="3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</row>
    <row r="642" spans="1:45" ht="23.25" customHeight="1" x14ac:dyDescent="0.25">
      <c r="A642" s="48"/>
      <c r="B642" s="7"/>
      <c r="C642" s="7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5"/>
      <c r="X642" s="5"/>
      <c r="Y642" s="3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</row>
    <row r="643" spans="1:45" ht="23.25" customHeight="1" x14ac:dyDescent="0.25">
      <c r="A643" s="48"/>
      <c r="B643" s="7"/>
      <c r="C643" s="7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5"/>
      <c r="X643" s="5"/>
      <c r="Y643" s="3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</row>
    <row r="644" spans="1:45" ht="23.25" customHeight="1" x14ac:dyDescent="0.25">
      <c r="A644" s="48"/>
      <c r="B644" s="7"/>
      <c r="C644" s="7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5"/>
      <c r="X644" s="5"/>
      <c r="Y644" s="3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</row>
    <row r="645" spans="1:45" ht="23.25" customHeight="1" x14ac:dyDescent="0.25">
      <c r="A645" s="48"/>
      <c r="B645" s="7"/>
      <c r="C645" s="7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5"/>
      <c r="X645" s="5"/>
      <c r="Y645" s="3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</row>
    <row r="646" spans="1:45" ht="23.25" customHeight="1" x14ac:dyDescent="0.25">
      <c r="A646" s="48"/>
      <c r="B646" s="7"/>
      <c r="C646" s="7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5"/>
      <c r="X646" s="5"/>
      <c r="Y646" s="3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</row>
    <row r="647" spans="1:45" ht="23.25" customHeight="1" x14ac:dyDescent="0.25">
      <c r="A647" s="48"/>
      <c r="B647" s="7"/>
      <c r="C647" s="7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5"/>
      <c r="X647" s="5"/>
      <c r="Y647" s="3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</row>
    <row r="648" spans="1:45" ht="23.25" customHeight="1" x14ac:dyDescent="0.25">
      <c r="A648" s="48"/>
      <c r="B648" s="7"/>
      <c r="C648" s="7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5"/>
      <c r="X648" s="5"/>
      <c r="Y648" s="3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</row>
    <row r="649" spans="1:45" ht="23.25" customHeight="1" x14ac:dyDescent="0.25">
      <c r="A649" s="48"/>
      <c r="B649" s="7"/>
      <c r="C649" s="7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5"/>
      <c r="X649" s="5"/>
      <c r="Y649" s="3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</row>
    <row r="650" spans="1:45" ht="23.25" customHeight="1" x14ac:dyDescent="0.25">
      <c r="A650" s="48"/>
      <c r="B650" s="7"/>
      <c r="C650" s="7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5"/>
      <c r="X650" s="5"/>
      <c r="Y650" s="3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</row>
    <row r="651" spans="1:45" ht="23.25" customHeight="1" x14ac:dyDescent="0.25">
      <c r="A651" s="48"/>
      <c r="B651" s="7"/>
      <c r="C651" s="7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5"/>
      <c r="X651" s="5"/>
      <c r="Y651" s="3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</row>
    <row r="652" spans="1:45" ht="23.25" customHeight="1" x14ac:dyDescent="0.25">
      <c r="A652" s="48"/>
      <c r="B652" s="7"/>
      <c r="C652" s="7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5"/>
      <c r="X652" s="5"/>
      <c r="Y652" s="3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</row>
    <row r="653" spans="1:45" ht="23.25" customHeight="1" x14ac:dyDescent="0.25">
      <c r="A653" s="48"/>
      <c r="B653" s="7"/>
      <c r="C653" s="7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5"/>
      <c r="X653" s="5"/>
      <c r="Y653" s="3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</row>
    <row r="654" spans="1:45" ht="23.25" customHeight="1" x14ac:dyDescent="0.25">
      <c r="A654" s="48"/>
      <c r="B654" s="7"/>
      <c r="C654" s="7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5"/>
      <c r="X654" s="5"/>
      <c r="Y654" s="3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</row>
    <row r="655" spans="1:45" ht="23.25" customHeight="1" x14ac:dyDescent="0.25">
      <c r="A655" s="48"/>
      <c r="B655" s="7"/>
      <c r="C655" s="7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5"/>
      <c r="X655" s="5"/>
      <c r="Y655" s="3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</row>
    <row r="656" spans="1:45" ht="23.25" customHeight="1" x14ac:dyDescent="0.25">
      <c r="A656" s="48"/>
      <c r="B656" s="7"/>
      <c r="C656" s="7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5"/>
      <c r="X656" s="5"/>
      <c r="Y656" s="3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</row>
    <row r="657" spans="1:45" ht="23.25" customHeight="1" x14ac:dyDescent="0.25">
      <c r="A657" s="48"/>
      <c r="B657" s="7"/>
      <c r="C657" s="7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5"/>
      <c r="X657" s="5"/>
      <c r="Y657" s="3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</row>
    <row r="658" spans="1:45" ht="23.25" customHeight="1" x14ac:dyDescent="0.25">
      <c r="A658" s="48"/>
      <c r="B658" s="7"/>
      <c r="C658" s="7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5"/>
      <c r="X658" s="5"/>
      <c r="Y658" s="3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</row>
    <row r="659" spans="1:45" ht="23.25" customHeight="1" x14ac:dyDescent="0.25">
      <c r="A659" s="48"/>
      <c r="B659" s="7"/>
      <c r="C659" s="7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5"/>
      <c r="X659" s="5"/>
      <c r="Y659" s="3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</row>
    <row r="660" spans="1:45" ht="23.25" customHeight="1" x14ac:dyDescent="0.25">
      <c r="A660" s="48"/>
      <c r="B660" s="7"/>
      <c r="C660" s="7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5"/>
      <c r="X660" s="5"/>
      <c r="Y660" s="3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</row>
    <row r="661" spans="1:45" ht="23.25" customHeight="1" x14ac:dyDescent="0.25">
      <c r="A661" s="48"/>
      <c r="B661" s="7"/>
      <c r="C661" s="7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5"/>
      <c r="X661" s="5"/>
      <c r="Y661" s="3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</row>
    <row r="662" spans="1:45" ht="23.25" customHeight="1" x14ac:dyDescent="0.25">
      <c r="A662" s="48"/>
      <c r="B662" s="7"/>
      <c r="C662" s="7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5"/>
      <c r="X662" s="5"/>
      <c r="Y662" s="3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</row>
    <row r="663" spans="1:45" ht="23.25" customHeight="1" x14ac:dyDescent="0.25">
      <c r="A663" s="48"/>
      <c r="B663" s="7"/>
      <c r="C663" s="7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5"/>
      <c r="X663" s="5"/>
      <c r="Y663" s="3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</row>
    <row r="664" spans="1:45" ht="23.25" customHeight="1" x14ac:dyDescent="0.25">
      <c r="A664" s="48"/>
      <c r="B664" s="7"/>
      <c r="C664" s="7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5"/>
      <c r="X664" s="5"/>
      <c r="Y664" s="3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</row>
    <row r="665" spans="1:45" ht="23.25" customHeight="1" x14ac:dyDescent="0.25">
      <c r="A665" s="48"/>
      <c r="B665" s="7"/>
      <c r="C665" s="7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5"/>
      <c r="X665" s="5"/>
      <c r="Y665" s="3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</row>
    <row r="666" spans="1:45" ht="23.25" customHeight="1" x14ac:dyDescent="0.25">
      <c r="A666" s="48"/>
      <c r="B666" s="7"/>
      <c r="C666" s="7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5"/>
      <c r="X666" s="5"/>
      <c r="Y666" s="3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</row>
    <row r="667" spans="1:45" ht="23.25" customHeight="1" x14ac:dyDescent="0.25">
      <c r="A667" s="48"/>
      <c r="B667" s="7"/>
      <c r="C667" s="7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5"/>
      <c r="X667" s="5"/>
      <c r="Y667" s="3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</row>
    <row r="668" spans="1:45" ht="23.25" customHeight="1" x14ac:dyDescent="0.25">
      <c r="A668" s="48"/>
      <c r="B668" s="7"/>
      <c r="C668" s="7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5"/>
      <c r="X668" s="5"/>
      <c r="Y668" s="3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</row>
    <row r="669" spans="1:45" ht="23.25" customHeight="1" x14ac:dyDescent="0.25">
      <c r="A669" s="48"/>
      <c r="B669" s="7"/>
      <c r="C669" s="7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5"/>
      <c r="X669" s="5"/>
      <c r="Y669" s="3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</row>
    <row r="670" spans="1:45" ht="23.25" customHeight="1" x14ac:dyDescent="0.25">
      <c r="A670" s="48"/>
      <c r="B670" s="7"/>
      <c r="C670" s="7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5"/>
      <c r="X670" s="5"/>
      <c r="Y670" s="3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</row>
    <row r="671" spans="1:45" ht="23.25" customHeight="1" x14ac:dyDescent="0.25">
      <c r="A671" s="48"/>
      <c r="B671" s="7"/>
      <c r="C671" s="7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5"/>
      <c r="X671" s="5"/>
      <c r="Y671" s="3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</row>
    <row r="672" spans="1:45" ht="23.25" customHeight="1" x14ac:dyDescent="0.25">
      <c r="A672" s="48"/>
      <c r="B672" s="7"/>
      <c r="C672" s="7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5"/>
      <c r="X672" s="5"/>
      <c r="Y672" s="3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</row>
    <row r="673" spans="1:45" ht="23.25" customHeight="1" x14ac:dyDescent="0.25">
      <c r="A673" s="48"/>
      <c r="B673" s="7"/>
      <c r="C673" s="7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5"/>
      <c r="X673" s="5"/>
      <c r="Y673" s="3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</row>
    <row r="674" spans="1:45" ht="23.25" customHeight="1" x14ac:dyDescent="0.25">
      <c r="A674" s="48"/>
      <c r="B674" s="7"/>
      <c r="C674" s="7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5"/>
      <c r="X674" s="5"/>
      <c r="Y674" s="3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</row>
    <row r="675" spans="1:45" ht="23.25" customHeight="1" x14ac:dyDescent="0.25">
      <c r="A675" s="48"/>
      <c r="B675" s="7"/>
      <c r="C675" s="7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5"/>
      <c r="X675" s="5"/>
      <c r="Y675" s="3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</row>
    <row r="676" spans="1:45" ht="23.25" customHeight="1" x14ac:dyDescent="0.25">
      <c r="A676" s="48"/>
      <c r="B676" s="7"/>
      <c r="C676" s="7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5"/>
      <c r="X676" s="5"/>
      <c r="Y676" s="3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</row>
    <row r="677" spans="1:45" ht="23.25" customHeight="1" x14ac:dyDescent="0.25">
      <c r="A677" s="48"/>
      <c r="B677" s="7"/>
      <c r="C677" s="7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5"/>
      <c r="X677" s="5"/>
      <c r="Y677" s="3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</row>
    <row r="678" spans="1:45" ht="23.25" customHeight="1" x14ac:dyDescent="0.25">
      <c r="A678" s="48"/>
      <c r="B678" s="7"/>
      <c r="C678" s="7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5"/>
      <c r="X678" s="5"/>
      <c r="Y678" s="3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</row>
    <row r="679" spans="1:45" ht="23.25" customHeight="1" x14ac:dyDescent="0.25">
      <c r="A679" s="48"/>
      <c r="B679" s="7"/>
      <c r="C679" s="7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5"/>
      <c r="X679" s="5"/>
      <c r="Y679" s="3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</row>
    <row r="680" spans="1:45" ht="23.25" customHeight="1" x14ac:dyDescent="0.25">
      <c r="A680" s="48"/>
      <c r="B680" s="7"/>
      <c r="C680" s="7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5"/>
      <c r="X680" s="5"/>
      <c r="Y680" s="3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</row>
    <row r="681" spans="1:45" ht="23.25" customHeight="1" x14ac:dyDescent="0.25">
      <c r="A681" s="48"/>
      <c r="B681" s="7"/>
      <c r="C681" s="7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5"/>
      <c r="X681" s="5"/>
      <c r="Y681" s="3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</row>
    <row r="682" spans="1:45" ht="23.25" customHeight="1" x14ac:dyDescent="0.25">
      <c r="A682" s="48"/>
      <c r="B682" s="7"/>
      <c r="C682" s="7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5"/>
      <c r="X682" s="5"/>
      <c r="Y682" s="3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</row>
    <row r="683" spans="1:45" ht="23.25" customHeight="1" x14ac:dyDescent="0.25">
      <c r="A683" s="48"/>
      <c r="B683" s="7"/>
      <c r="C683" s="7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5"/>
      <c r="X683" s="5"/>
      <c r="Y683" s="3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</row>
    <row r="684" spans="1:45" ht="23.25" customHeight="1" x14ac:dyDescent="0.25">
      <c r="A684" s="48"/>
      <c r="B684" s="7"/>
      <c r="C684" s="7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5"/>
      <c r="X684" s="5"/>
      <c r="Y684" s="3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</row>
    <row r="685" spans="1:45" ht="23.25" customHeight="1" x14ac:dyDescent="0.25">
      <c r="A685" s="48"/>
      <c r="B685" s="7"/>
      <c r="C685" s="7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5"/>
      <c r="X685" s="5"/>
      <c r="Y685" s="3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</row>
    <row r="686" spans="1:45" ht="23.25" customHeight="1" x14ac:dyDescent="0.25">
      <c r="A686" s="48"/>
      <c r="B686" s="7"/>
      <c r="C686" s="7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5"/>
      <c r="X686" s="5"/>
      <c r="Y686" s="3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</row>
    <row r="687" spans="1:45" ht="23.25" customHeight="1" x14ac:dyDescent="0.25">
      <c r="A687" s="48"/>
      <c r="B687" s="7"/>
      <c r="C687" s="7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5"/>
      <c r="X687" s="5"/>
      <c r="Y687" s="3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</row>
    <row r="688" spans="1:45" ht="23.25" customHeight="1" x14ac:dyDescent="0.25">
      <c r="A688" s="48"/>
      <c r="B688" s="7"/>
      <c r="C688" s="7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5"/>
      <c r="X688" s="5"/>
      <c r="Y688" s="3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</row>
    <row r="689" spans="1:45" ht="23.25" customHeight="1" x14ac:dyDescent="0.25">
      <c r="A689" s="48"/>
      <c r="B689" s="7"/>
      <c r="C689" s="7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5"/>
      <c r="X689" s="5"/>
      <c r="Y689" s="3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</row>
    <row r="690" spans="1:45" ht="23.25" customHeight="1" x14ac:dyDescent="0.25">
      <c r="A690" s="48"/>
      <c r="B690" s="7"/>
      <c r="C690" s="7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5"/>
      <c r="X690" s="5"/>
      <c r="Y690" s="3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</row>
    <row r="691" spans="1:45" ht="23.25" customHeight="1" x14ac:dyDescent="0.25">
      <c r="A691" s="48"/>
      <c r="B691" s="7"/>
      <c r="C691" s="7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5"/>
      <c r="X691" s="5"/>
      <c r="Y691" s="3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</row>
    <row r="692" spans="1:45" ht="23.25" customHeight="1" x14ac:dyDescent="0.25">
      <c r="A692" s="48"/>
      <c r="B692" s="7"/>
      <c r="C692" s="7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5"/>
      <c r="X692" s="5"/>
      <c r="Y692" s="3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</row>
    <row r="693" spans="1:45" ht="23.25" customHeight="1" x14ac:dyDescent="0.25">
      <c r="A693" s="48"/>
      <c r="B693" s="7"/>
      <c r="C693" s="7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5"/>
      <c r="X693" s="5"/>
      <c r="Y693" s="3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</row>
    <row r="694" spans="1:45" ht="23.25" customHeight="1" x14ac:dyDescent="0.25">
      <c r="A694" s="48"/>
      <c r="B694" s="7"/>
      <c r="C694" s="7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5"/>
      <c r="X694" s="5"/>
      <c r="Y694" s="3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</row>
    <row r="695" spans="1:45" ht="23.25" customHeight="1" x14ac:dyDescent="0.25">
      <c r="A695" s="48"/>
      <c r="B695" s="7"/>
      <c r="C695" s="7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5"/>
      <c r="X695" s="5"/>
      <c r="Y695" s="3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</row>
    <row r="696" spans="1:45" ht="23.25" customHeight="1" x14ac:dyDescent="0.25">
      <c r="A696" s="48"/>
      <c r="B696" s="7"/>
      <c r="C696" s="7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5"/>
      <c r="X696" s="5"/>
      <c r="Y696" s="3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</row>
    <row r="697" spans="1:45" ht="23.25" customHeight="1" x14ac:dyDescent="0.25">
      <c r="A697" s="48"/>
      <c r="B697" s="7"/>
      <c r="C697" s="7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5"/>
      <c r="X697" s="5"/>
      <c r="Y697" s="3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</row>
    <row r="698" spans="1:45" ht="23.25" customHeight="1" x14ac:dyDescent="0.25">
      <c r="A698" s="48"/>
      <c r="B698" s="7"/>
      <c r="C698" s="7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5"/>
      <c r="X698" s="5"/>
      <c r="Y698" s="3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</row>
    <row r="699" spans="1:45" ht="23.25" customHeight="1" x14ac:dyDescent="0.25">
      <c r="A699" s="48"/>
      <c r="B699" s="7"/>
      <c r="C699" s="7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5"/>
      <c r="X699" s="5"/>
      <c r="Y699" s="3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</row>
    <row r="700" spans="1:45" ht="23.25" customHeight="1" x14ac:dyDescent="0.25">
      <c r="A700" s="48"/>
      <c r="B700" s="7"/>
      <c r="C700" s="7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5"/>
      <c r="X700" s="5"/>
      <c r="Y700" s="3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</row>
    <row r="701" spans="1:45" ht="23.25" customHeight="1" x14ac:dyDescent="0.25">
      <c r="A701" s="48"/>
      <c r="B701" s="7"/>
      <c r="C701" s="7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5"/>
      <c r="X701" s="5"/>
      <c r="Y701" s="3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</row>
    <row r="702" spans="1:45" ht="23.25" customHeight="1" x14ac:dyDescent="0.25">
      <c r="A702" s="48"/>
      <c r="B702" s="7"/>
      <c r="C702" s="7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5"/>
      <c r="X702" s="5"/>
      <c r="Y702" s="3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</row>
    <row r="703" spans="1:45" ht="23.25" customHeight="1" x14ac:dyDescent="0.25">
      <c r="A703" s="48"/>
      <c r="B703" s="7"/>
      <c r="C703" s="7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5"/>
      <c r="X703" s="5"/>
      <c r="Y703" s="3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</row>
    <row r="704" spans="1:45" ht="23.25" customHeight="1" x14ac:dyDescent="0.25">
      <c r="A704" s="48"/>
      <c r="B704" s="7"/>
      <c r="C704" s="7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5"/>
      <c r="X704" s="5"/>
      <c r="Y704" s="3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</row>
    <row r="705" spans="1:45" ht="23.25" customHeight="1" x14ac:dyDescent="0.25">
      <c r="A705" s="48"/>
      <c r="B705" s="7"/>
      <c r="C705" s="7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5"/>
      <c r="X705" s="5"/>
      <c r="Y705" s="3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</row>
    <row r="706" spans="1:45" ht="23.25" customHeight="1" x14ac:dyDescent="0.25">
      <c r="A706" s="48"/>
      <c r="B706" s="7"/>
      <c r="C706" s="7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5"/>
      <c r="X706" s="5"/>
      <c r="Y706" s="3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</row>
    <row r="707" spans="1:45" ht="23.25" customHeight="1" x14ac:dyDescent="0.25">
      <c r="A707" s="48"/>
      <c r="B707" s="7"/>
      <c r="C707" s="7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5"/>
      <c r="X707" s="5"/>
      <c r="Y707" s="3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</row>
    <row r="708" spans="1:45" ht="23.25" customHeight="1" x14ac:dyDescent="0.25">
      <c r="A708" s="48"/>
      <c r="B708" s="7"/>
      <c r="C708" s="7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5"/>
      <c r="X708" s="5"/>
      <c r="Y708" s="3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</row>
    <row r="709" spans="1:45" ht="23.25" customHeight="1" x14ac:dyDescent="0.25">
      <c r="A709" s="48"/>
      <c r="B709" s="7"/>
      <c r="C709" s="7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5"/>
      <c r="X709" s="5"/>
      <c r="Y709" s="3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</row>
    <row r="710" spans="1:45" ht="23.25" customHeight="1" x14ac:dyDescent="0.25">
      <c r="A710" s="48"/>
      <c r="B710" s="7"/>
      <c r="C710" s="7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5"/>
      <c r="X710" s="5"/>
      <c r="Y710" s="3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</row>
    <row r="711" spans="1:45" ht="23.25" customHeight="1" x14ac:dyDescent="0.25">
      <c r="A711" s="48"/>
      <c r="B711" s="7"/>
      <c r="C711" s="7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5"/>
      <c r="X711" s="5"/>
      <c r="Y711" s="3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</row>
    <row r="712" spans="1:45" ht="23.25" customHeight="1" x14ac:dyDescent="0.25">
      <c r="A712" s="48"/>
      <c r="B712" s="7"/>
      <c r="C712" s="7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5"/>
      <c r="X712" s="5"/>
      <c r="Y712" s="3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</row>
    <row r="713" spans="1:45" ht="23.25" customHeight="1" x14ac:dyDescent="0.25">
      <c r="A713" s="48"/>
      <c r="B713" s="7"/>
      <c r="C713" s="7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5"/>
      <c r="X713" s="5"/>
      <c r="Y713" s="3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</row>
    <row r="714" spans="1:45" ht="23.25" customHeight="1" x14ac:dyDescent="0.25">
      <c r="A714" s="48"/>
      <c r="B714" s="7"/>
      <c r="C714" s="7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5"/>
      <c r="X714" s="5"/>
      <c r="Y714" s="3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</row>
    <row r="715" spans="1:45" ht="23.25" customHeight="1" x14ac:dyDescent="0.25">
      <c r="A715" s="48"/>
      <c r="B715" s="7"/>
      <c r="C715" s="7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5"/>
      <c r="X715" s="5"/>
      <c r="Y715" s="3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</row>
    <row r="716" spans="1:45" ht="23.25" customHeight="1" x14ac:dyDescent="0.25">
      <c r="A716" s="48"/>
      <c r="B716" s="7"/>
      <c r="C716" s="7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5"/>
      <c r="X716" s="5"/>
      <c r="Y716" s="3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</row>
    <row r="717" spans="1:45" ht="23.25" customHeight="1" x14ac:dyDescent="0.25">
      <c r="A717" s="48"/>
      <c r="B717" s="7"/>
      <c r="C717" s="7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5"/>
      <c r="X717" s="5"/>
      <c r="Y717" s="3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</row>
    <row r="718" spans="1:45" ht="23.25" customHeight="1" x14ac:dyDescent="0.25">
      <c r="A718" s="48"/>
      <c r="B718" s="7"/>
      <c r="C718" s="7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5"/>
      <c r="X718" s="5"/>
      <c r="Y718" s="3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</row>
    <row r="719" spans="1:45" ht="23.25" customHeight="1" x14ac:dyDescent="0.25">
      <c r="A719" s="48"/>
      <c r="B719" s="7"/>
      <c r="C719" s="7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5"/>
      <c r="X719" s="5"/>
      <c r="Y719" s="3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</row>
    <row r="720" spans="1:45" ht="23.25" customHeight="1" x14ac:dyDescent="0.25">
      <c r="A720" s="48"/>
      <c r="B720" s="7"/>
      <c r="C720" s="7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5"/>
      <c r="X720" s="5"/>
      <c r="Y720" s="3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</row>
    <row r="721" spans="1:45" ht="23.25" customHeight="1" x14ac:dyDescent="0.25">
      <c r="A721" s="48"/>
      <c r="B721" s="7"/>
      <c r="C721" s="7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5"/>
      <c r="X721" s="5"/>
      <c r="Y721" s="3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</row>
    <row r="722" spans="1:45" ht="23.25" customHeight="1" x14ac:dyDescent="0.25">
      <c r="A722" s="48"/>
      <c r="B722" s="7"/>
      <c r="C722" s="7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5"/>
      <c r="X722" s="5"/>
      <c r="Y722" s="3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</row>
    <row r="723" spans="1:45" ht="23.25" customHeight="1" x14ac:dyDescent="0.25">
      <c r="A723" s="48"/>
      <c r="B723" s="7"/>
      <c r="C723" s="7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5"/>
      <c r="X723" s="5"/>
      <c r="Y723" s="3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</row>
    <row r="724" spans="1:45" ht="23.25" customHeight="1" x14ac:dyDescent="0.25">
      <c r="A724" s="48"/>
      <c r="B724" s="7"/>
      <c r="C724" s="7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5"/>
      <c r="X724" s="5"/>
      <c r="Y724" s="3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</row>
    <row r="725" spans="1:45" ht="23.25" customHeight="1" x14ac:dyDescent="0.25">
      <c r="A725" s="48"/>
      <c r="B725" s="7"/>
      <c r="C725" s="7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5"/>
      <c r="X725" s="5"/>
      <c r="Y725" s="3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</row>
    <row r="726" spans="1:45" ht="23.25" customHeight="1" x14ac:dyDescent="0.25">
      <c r="A726" s="48"/>
      <c r="B726" s="7"/>
      <c r="C726" s="7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5"/>
      <c r="X726" s="5"/>
      <c r="Y726" s="3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</row>
    <row r="727" spans="1:45" ht="23.25" customHeight="1" x14ac:dyDescent="0.25">
      <c r="A727" s="48"/>
      <c r="B727" s="7"/>
      <c r="C727" s="7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5"/>
      <c r="X727" s="5"/>
      <c r="Y727" s="3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</row>
    <row r="728" spans="1:45" ht="23.25" customHeight="1" x14ac:dyDescent="0.25">
      <c r="A728" s="48"/>
      <c r="B728" s="7"/>
      <c r="C728" s="7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5"/>
      <c r="X728" s="5"/>
      <c r="Y728" s="3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</row>
    <row r="729" spans="1:45" ht="23.25" customHeight="1" x14ac:dyDescent="0.25">
      <c r="A729" s="48"/>
      <c r="B729" s="7"/>
      <c r="C729" s="7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5"/>
      <c r="X729" s="5"/>
      <c r="Y729" s="3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</row>
    <row r="730" spans="1:45" ht="23.25" customHeight="1" x14ac:dyDescent="0.25">
      <c r="A730" s="48"/>
      <c r="B730" s="7"/>
      <c r="C730" s="7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5"/>
      <c r="X730" s="5"/>
      <c r="Y730" s="3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</row>
    <row r="731" spans="1:45" ht="23.25" customHeight="1" x14ac:dyDescent="0.25">
      <c r="A731" s="48"/>
      <c r="B731" s="7"/>
      <c r="C731" s="7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5"/>
      <c r="X731" s="5"/>
      <c r="Y731" s="3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</row>
    <row r="732" spans="1:45" ht="23.25" customHeight="1" x14ac:dyDescent="0.25">
      <c r="A732" s="48"/>
      <c r="B732" s="7"/>
      <c r="C732" s="7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5"/>
      <c r="X732" s="5"/>
      <c r="Y732" s="3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</row>
    <row r="733" spans="1:45" ht="23.25" customHeight="1" x14ac:dyDescent="0.25">
      <c r="A733" s="48"/>
      <c r="B733" s="7"/>
      <c r="C733" s="7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5"/>
      <c r="X733" s="5"/>
      <c r="Y733" s="3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</row>
    <row r="734" spans="1:45" ht="23.25" customHeight="1" x14ac:dyDescent="0.25">
      <c r="A734" s="48"/>
      <c r="B734" s="7"/>
      <c r="C734" s="7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5"/>
      <c r="X734" s="5"/>
      <c r="Y734" s="3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</row>
    <row r="735" spans="1:45" ht="23.25" customHeight="1" x14ac:dyDescent="0.25">
      <c r="A735" s="48"/>
      <c r="B735" s="7"/>
      <c r="C735" s="7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5"/>
      <c r="X735" s="5"/>
      <c r="Y735" s="3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</row>
    <row r="736" spans="1:45" ht="23.25" customHeight="1" x14ac:dyDescent="0.25">
      <c r="A736" s="48"/>
      <c r="B736" s="7"/>
      <c r="C736" s="7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5"/>
      <c r="X736" s="5"/>
      <c r="Y736" s="3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</row>
    <row r="737" spans="1:45" ht="23.25" customHeight="1" x14ac:dyDescent="0.25">
      <c r="A737" s="48"/>
      <c r="B737" s="7"/>
      <c r="C737" s="7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5"/>
      <c r="X737" s="5"/>
      <c r="Y737" s="3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</row>
    <row r="738" spans="1:45" ht="23.25" customHeight="1" x14ac:dyDescent="0.25">
      <c r="A738" s="48"/>
      <c r="B738" s="7"/>
      <c r="C738" s="7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5"/>
      <c r="X738" s="5"/>
      <c r="Y738" s="3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</row>
    <row r="739" spans="1:45" ht="23.25" customHeight="1" x14ac:dyDescent="0.25">
      <c r="A739" s="48"/>
      <c r="B739" s="7"/>
      <c r="C739" s="7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5"/>
      <c r="X739" s="5"/>
      <c r="Y739" s="3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</row>
    <row r="740" spans="1:45" ht="23.25" customHeight="1" x14ac:dyDescent="0.25">
      <c r="A740" s="48"/>
      <c r="B740" s="7"/>
      <c r="C740" s="7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5"/>
      <c r="X740" s="5"/>
      <c r="Y740" s="3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</row>
    <row r="741" spans="1:45" ht="23.25" customHeight="1" x14ac:dyDescent="0.25">
      <c r="A741" s="48"/>
      <c r="B741" s="7"/>
      <c r="C741" s="7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5"/>
      <c r="X741" s="5"/>
      <c r="Y741" s="3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</row>
    <row r="742" spans="1:45" ht="23.25" customHeight="1" x14ac:dyDescent="0.25">
      <c r="A742" s="48"/>
      <c r="B742" s="7"/>
      <c r="C742" s="7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5"/>
      <c r="X742" s="5"/>
      <c r="Y742" s="3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</row>
    <row r="743" spans="1:45" ht="23.25" customHeight="1" x14ac:dyDescent="0.25">
      <c r="A743" s="48"/>
      <c r="B743" s="7"/>
      <c r="C743" s="7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5"/>
      <c r="X743" s="5"/>
      <c r="Y743" s="3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</row>
    <row r="744" spans="1:45" ht="23.25" customHeight="1" x14ac:dyDescent="0.25">
      <c r="A744" s="48"/>
      <c r="B744" s="7"/>
      <c r="C744" s="7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5"/>
      <c r="X744" s="5"/>
      <c r="Y744" s="3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</row>
    <row r="745" spans="1:45" ht="23.25" customHeight="1" x14ac:dyDescent="0.25">
      <c r="A745" s="48"/>
      <c r="B745" s="7"/>
      <c r="C745" s="7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5"/>
      <c r="X745" s="5"/>
      <c r="Y745" s="3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</row>
    <row r="746" spans="1:45" ht="23.25" customHeight="1" x14ac:dyDescent="0.25">
      <c r="A746" s="48"/>
      <c r="B746" s="7"/>
      <c r="C746" s="7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5"/>
      <c r="X746" s="5"/>
      <c r="Y746" s="3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</row>
    <row r="747" spans="1:45" ht="23.25" customHeight="1" x14ac:dyDescent="0.25">
      <c r="A747" s="48"/>
      <c r="B747" s="7"/>
      <c r="C747" s="7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5"/>
      <c r="X747" s="5"/>
      <c r="Y747" s="3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</row>
    <row r="748" spans="1:45" ht="23.25" customHeight="1" x14ac:dyDescent="0.25">
      <c r="A748" s="48"/>
      <c r="B748" s="7"/>
      <c r="C748" s="7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5"/>
      <c r="X748" s="5"/>
      <c r="Y748" s="3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</row>
    <row r="749" spans="1:45" ht="23.25" customHeight="1" x14ac:dyDescent="0.25">
      <c r="A749" s="48"/>
      <c r="B749" s="7"/>
      <c r="C749" s="7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5"/>
      <c r="X749" s="5"/>
      <c r="Y749" s="3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</row>
    <row r="750" spans="1:45" ht="23.25" customHeight="1" x14ac:dyDescent="0.25">
      <c r="A750" s="48"/>
      <c r="B750" s="7"/>
      <c r="C750" s="7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5"/>
      <c r="X750" s="5"/>
      <c r="Y750" s="3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</row>
    <row r="751" spans="1:45" ht="23.25" customHeight="1" x14ac:dyDescent="0.25">
      <c r="A751" s="48"/>
      <c r="B751" s="7"/>
      <c r="C751" s="7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5"/>
      <c r="X751" s="5"/>
      <c r="Y751" s="3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</row>
    <row r="752" spans="1:45" ht="23.25" customHeight="1" x14ac:dyDescent="0.25">
      <c r="A752" s="48"/>
      <c r="B752" s="7"/>
      <c r="C752" s="7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5"/>
      <c r="X752" s="5"/>
      <c r="Y752" s="3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</row>
    <row r="753" spans="1:45" ht="23.25" customHeight="1" x14ac:dyDescent="0.25">
      <c r="A753" s="48"/>
      <c r="B753" s="7"/>
      <c r="C753" s="7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5"/>
      <c r="X753" s="5"/>
      <c r="Y753" s="3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</row>
    <row r="754" spans="1:45" ht="23.25" customHeight="1" x14ac:dyDescent="0.25">
      <c r="A754" s="48"/>
      <c r="B754" s="7"/>
      <c r="C754" s="7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5"/>
      <c r="X754" s="5"/>
      <c r="Y754" s="3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</row>
    <row r="755" spans="1:45" ht="23.25" customHeight="1" x14ac:dyDescent="0.25">
      <c r="A755" s="48"/>
      <c r="B755" s="7"/>
      <c r="C755" s="7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5"/>
      <c r="X755" s="5"/>
      <c r="Y755" s="3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</row>
    <row r="756" spans="1:45" ht="23.25" customHeight="1" x14ac:dyDescent="0.25">
      <c r="A756" s="48"/>
      <c r="B756" s="7"/>
      <c r="C756" s="7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5"/>
      <c r="X756" s="5"/>
      <c r="Y756" s="3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</row>
    <row r="757" spans="1:45" ht="23.25" customHeight="1" x14ac:dyDescent="0.25">
      <c r="A757" s="48"/>
      <c r="B757" s="7"/>
      <c r="C757" s="7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5"/>
      <c r="X757" s="5"/>
      <c r="Y757" s="3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</row>
    <row r="758" spans="1:45" ht="23.25" customHeight="1" x14ac:dyDescent="0.25">
      <c r="A758" s="48"/>
      <c r="B758" s="7"/>
      <c r="C758" s="7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5"/>
      <c r="X758" s="5"/>
      <c r="Y758" s="3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</row>
    <row r="759" spans="1:45" ht="23.25" customHeight="1" x14ac:dyDescent="0.25">
      <c r="A759" s="48"/>
      <c r="B759" s="7"/>
      <c r="C759" s="7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5"/>
      <c r="X759" s="5"/>
      <c r="Y759" s="3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</row>
    <row r="760" spans="1:45" ht="23.25" customHeight="1" x14ac:dyDescent="0.25">
      <c r="A760" s="48"/>
      <c r="B760" s="7"/>
      <c r="C760" s="7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5"/>
      <c r="X760" s="5"/>
      <c r="Y760" s="3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</row>
    <row r="761" spans="1:45" ht="23.25" customHeight="1" x14ac:dyDescent="0.25">
      <c r="A761" s="48"/>
      <c r="B761" s="7"/>
      <c r="C761" s="7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5"/>
      <c r="X761" s="5"/>
      <c r="Y761" s="3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</row>
    <row r="762" spans="1:45" ht="23.25" customHeight="1" x14ac:dyDescent="0.25">
      <c r="A762" s="48"/>
      <c r="B762" s="7"/>
      <c r="C762" s="7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5"/>
      <c r="X762" s="5"/>
      <c r="Y762" s="3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</row>
    <row r="763" spans="1:45" ht="23.25" customHeight="1" x14ac:dyDescent="0.25">
      <c r="A763" s="48"/>
      <c r="B763" s="7"/>
      <c r="C763" s="7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5"/>
      <c r="X763" s="5"/>
      <c r="Y763" s="3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</row>
    <row r="764" spans="1:45" ht="23.25" customHeight="1" x14ac:dyDescent="0.25">
      <c r="A764" s="48"/>
      <c r="B764" s="7"/>
      <c r="C764" s="7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5"/>
      <c r="X764" s="5"/>
      <c r="Y764" s="3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</row>
    <row r="765" spans="1:45" ht="23.25" customHeight="1" x14ac:dyDescent="0.25">
      <c r="A765" s="48"/>
      <c r="B765" s="7"/>
      <c r="C765" s="7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5"/>
      <c r="X765" s="5"/>
      <c r="Y765" s="3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</row>
    <row r="766" spans="1:45" ht="23.25" customHeight="1" x14ac:dyDescent="0.25">
      <c r="A766" s="48"/>
      <c r="B766" s="7"/>
      <c r="C766" s="7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5"/>
      <c r="X766" s="5"/>
      <c r="Y766" s="3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</row>
    <row r="767" spans="1:45" ht="23.25" customHeight="1" x14ac:dyDescent="0.25">
      <c r="A767" s="48"/>
      <c r="B767" s="7"/>
      <c r="C767" s="7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5"/>
      <c r="X767" s="5"/>
      <c r="Y767" s="3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</row>
    <row r="768" spans="1:45" ht="23.25" customHeight="1" x14ac:dyDescent="0.25">
      <c r="A768" s="48"/>
      <c r="B768" s="7"/>
      <c r="C768" s="7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5"/>
      <c r="X768" s="5"/>
      <c r="Y768" s="3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</row>
    <row r="769" spans="1:45" ht="23.25" customHeight="1" x14ac:dyDescent="0.25">
      <c r="A769" s="48"/>
      <c r="B769" s="7"/>
      <c r="C769" s="7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5"/>
      <c r="X769" s="5"/>
      <c r="Y769" s="3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</row>
    <row r="770" spans="1:45" ht="23.25" customHeight="1" x14ac:dyDescent="0.25">
      <c r="A770" s="48"/>
      <c r="B770" s="7"/>
      <c r="C770" s="7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5"/>
      <c r="X770" s="5"/>
      <c r="Y770" s="3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</row>
    <row r="771" spans="1:45" ht="23.25" customHeight="1" x14ac:dyDescent="0.25">
      <c r="A771" s="48"/>
      <c r="B771" s="7"/>
      <c r="C771" s="7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5"/>
      <c r="X771" s="5"/>
      <c r="Y771" s="3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</row>
    <row r="772" spans="1:45" ht="23.25" customHeight="1" x14ac:dyDescent="0.25">
      <c r="A772" s="48"/>
      <c r="B772" s="7"/>
      <c r="C772" s="7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5"/>
      <c r="X772" s="5"/>
      <c r="Y772" s="3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</row>
    <row r="773" spans="1:45" ht="23.25" customHeight="1" x14ac:dyDescent="0.25">
      <c r="A773" s="48"/>
      <c r="B773" s="7"/>
      <c r="C773" s="7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5"/>
      <c r="X773" s="5"/>
      <c r="Y773" s="3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</row>
    <row r="774" spans="1:45" ht="23.25" customHeight="1" x14ac:dyDescent="0.25">
      <c r="A774" s="48"/>
      <c r="B774" s="7"/>
      <c r="C774" s="7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5"/>
      <c r="X774" s="5"/>
      <c r="Y774" s="3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</row>
    <row r="775" spans="1:45" ht="23.25" customHeight="1" x14ac:dyDescent="0.25">
      <c r="A775" s="48"/>
      <c r="B775" s="7"/>
      <c r="C775" s="7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5"/>
      <c r="X775" s="5"/>
      <c r="Y775" s="3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</row>
    <row r="776" spans="1:45" ht="23.25" customHeight="1" x14ac:dyDescent="0.25">
      <c r="A776" s="48"/>
      <c r="B776" s="7"/>
      <c r="C776" s="7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5"/>
      <c r="X776" s="5"/>
      <c r="Y776" s="3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</row>
    <row r="777" spans="1:45" ht="23.25" customHeight="1" x14ac:dyDescent="0.25">
      <c r="A777" s="48"/>
      <c r="B777" s="7"/>
      <c r="C777" s="7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5"/>
      <c r="X777" s="5"/>
      <c r="Y777" s="3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</row>
    <row r="778" spans="1:45" ht="23.25" customHeight="1" x14ac:dyDescent="0.25">
      <c r="A778" s="48"/>
      <c r="B778" s="7"/>
      <c r="C778" s="7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5"/>
      <c r="X778" s="5"/>
      <c r="Y778" s="3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</row>
    <row r="779" spans="1:45" ht="23.25" customHeight="1" x14ac:dyDescent="0.25">
      <c r="A779" s="48"/>
      <c r="B779" s="7"/>
      <c r="C779" s="7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5"/>
      <c r="X779" s="5"/>
      <c r="Y779" s="3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</row>
    <row r="780" spans="1:45" ht="23.25" customHeight="1" x14ac:dyDescent="0.25">
      <c r="A780" s="48"/>
      <c r="B780" s="7"/>
      <c r="C780" s="7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5"/>
      <c r="X780" s="5"/>
      <c r="Y780" s="3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</row>
    <row r="781" spans="1:45" ht="23.25" customHeight="1" x14ac:dyDescent="0.25">
      <c r="A781" s="48"/>
      <c r="B781" s="7"/>
      <c r="C781" s="7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5"/>
      <c r="X781" s="5"/>
      <c r="Y781" s="3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</row>
    <row r="782" spans="1:45" ht="23.25" customHeight="1" x14ac:dyDescent="0.25">
      <c r="A782" s="48"/>
      <c r="B782" s="7"/>
      <c r="C782" s="7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5"/>
      <c r="X782" s="5"/>
      <c r="Y782" s="3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</row>
    <row r="783" spans="1:45" ht="23.25" customHeight="1" x14ac:dyDescent="0.25">
      <c r="A783" s="48"/>
      <c r="B783" s="7"/>
      <c r="C783" s="7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5"/>
      <c r="X783" s="5"/>
      <c r="Y783" s="3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</row>
    <row r="784" spans="1:45" ht="23.25" customHeight="1" x14ac:dyDescent="0.25">
      <c r="A784" s="48"/>
      <c r="B784" s="7"/>
      <c r="C784" s="7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5"/>
      <c r="X784" s="5"/>
      <c r="Y784" s="3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</row>
    <row r="785" spans="1:45" ht="23.25" customHeight="1" x14ac:dyDescent="0.25">
      <c r="A785" s="48"/>
      <c r="B785" s="7"/>
      <c r="C785" s="7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5"/>
      <c r="X785" s="5"/>
      <c r="Y785" s="3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</row>
    <row r="786" spans="1:45" ht="23.25" customHeight="1" x14ac:dyDescent="0.25">
      <c r="A786" s="48"/>
      <c r="B786" s="7"/>
      <c r="C786" s="7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5"/>
      <c r="X786" s="5"/>
      <c r="Y786" s="3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</row>
    <row r="787" spans="1:45" ht="23.25" customHeight="1" x14ac:dyDescent="0.25">
      <c r="A787" s="48"/>
      <c r="B787" s="7"/>
      <c r="C787" s="7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5"/>
      <c r="X787" s="5"/>
      <c r="Y787" s="3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</row>
    <row r="788" spans="1:45" ht="23.25" customHeight="1" x14ac:dyDescent="0.25">
      <c r="A788" s="48"/>
      <c r="B788" s="7"/>
      <c r="C788" s="7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5"/>
      <c r="X788" s="5"/>
      <c r="Y788" s="3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</row>
    <row r="789" spans="1:45" ht="23.25" customHeight="1" x14ac:dyDescent="0.25">
      <c r="A789" s="48"/>
      <c r="B789" s="7"/>
      <c r="C789" s="7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5"/>
      <c r="X789" s="5"/>
      <c r="Y789" s="3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</row>
    <row r="790" spans="1:45" ht="23.25" customHeight="1" x14ac:dyDescent="0.25">
      <c r="A790" s="48"/>
      <c r="B790" s="7"/>
      <c r="C790" s="7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5"/>
      <c r="X790" s="5"/>
      <c r="Y790" s="3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</row>
    <row r="791" spans="1:45" ht="23.25" customHeight="1" x14ac:dyDescent="0.25">
      <c r="A791" s="48"/>
      <c r="B791" s="7"/>
      <c r="C791" s="7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5"/>
      <c r="X791" s="5"/>
      <c r="Y791" s="3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</row>
    <row r="792" spans="1:45" ht="23.25" customHeight="1" x14ac:dyDescent="0.25">
      <c r="A792" s="48"/>
      <c r="B792" s="7"/>
      <c r="C792" s="7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5"/>
      <c r="X792" s="5"/>
      <c r="Y792" s="3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</row>
    <row r="793" spans="1:45" ht="23.25" customHeight="1" x14ac:dyDescent="0.25">
      <c r="A793" s="48"/>
      <c r="B793" s="7"/>
      <c r="C793" s="7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5"/>
      <c r="X793" s="5"/>
      <c r="Y793" s="3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</row>
    <row r="794" spans="1:45" ht="23.25" customHeight="1" x14ac:dyDescent="0.25">
      <c r="A794" s="48"/>
      <c r="B794" s="7"/>
      <c r="C794" s="7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5"/>
      <c r="X794" s="5"/>
      <c r="Y794" s="3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</row>
    <row r="795" spans="1:45" ht="23.25" customHeight="1" x14ac:dyDescent="0.25">
      <c r="A795" s="48"/>
      <c r="B795" s="7"/>
      <c r="C795" s="7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5"/>
      <c r="X795" s="5"/>
      <c r="Y795" s="3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</row>
    <row r="796" spans="1:45" ht="23.25" customHeight="1" x14ac:dyDescent="0.25">
      <c r="A796" s="48"/>
      <c r="B796" s="7"/>
      <c r="C796" s="7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5"/>
      <c r="X796" s="5"/>
      <c r="Y796" s="3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</row>
    <row r="797" spans="1:45" ht="23.25" customHeight="1" x14ac:dyDescent="0.25">
      <c r="A797" s="48"/>
      <c r="B797" s="7"/>
      <c r="C797" s="7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5"/>
      <c r="X797" s="5"/>
      <c r="Y797" s="3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</row>
    <row r="798" spans="1:45" ht="23.25" customHeight="1" x14ac:dyDescent="0.25">
      <c r="A798" s="48"/>
      <c r="B798" s="7"/>
      <c r="C798" s="7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5"/>
      <c r="X798" s="5"/>
      <c r="Y798" s="3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</row>
    <row r="799" spans="1:45" ht="23.25" customHeight="1" x14ac:dyDescent="0.25">
      <c r="A799" s="48"/>
      <c r="B799" s="7"/>
      <c r="C799" s="7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5"/>
      <c r="X799" s="5"/>
      <c r="Y799" s="3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</row>
    <row r="800" spans="1:45" ht="23.25" customHeight="1" x14ac:dyDescent="0.25">
      <c r="A800" s="48"/>
      <c r="B800" s="7"/>
      <c r="C800" s="7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5"/>
      <c r="X800" s="5"/>
      <c r="Y800" s="3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</row>
    <row r="801" spans="1:45" ht="23.25" customHeight="1" x14ac:dyDescent="0.25">
      <c r="A801" s="48"/>
      <c r="B801" s="7"/>
      <c r="C801" s="7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5"/>
      <c r="X801" s="5"/>
      <c r="Y801" s="3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</row>
    <row r="802" spans="1:45" ht="23.25" customHeight="1" x14ac:dyDescent="0.25">
      <c r="A802" s="48"/>
      <c r="B802" s="7"/>
      <c r="C802" s="7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5"/>
      <c r="X802" s="5"/>
      <c r="Y802" s="3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</row>
    <row r="803" spans="1:45" ht="23.25" customHeight="1" x14ac:dyDescent="0.25">
      <c r="A803" s="48"/>
      <c r="B803" s="7"/>
      <c r="C803" s="7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5"/>
      <c r="X803" s="5"/>
      <c r="Y803" s="3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</row>
    <row r="804" spans="1:45" ht="23.25" customHeight="1" x14ac:dyDescent="0.25">
      <c r="A804" s="48"/>
      <c r="B804" s="7"/>
      <c r="C804" s="7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5"/>
      <c r="X804" s="5"/>
      <c r="Y804" s="3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</row>
    <row r="805" spans="1:45" ht="23.25" customHeight="1" x14ac:dyDescent="0.25">
      <c r="A805" s="48"/>
      <c r="B805" s="7"/>
      <c r="C805" s="7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5"/>
      <c r="X805" s="5"/>
      <c r="Y805" s="3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</row>
    <row r="806" spans="1:45" ht="23.25" customHeight="1" x14ac:dyDescent="0.25">
      <c r="A806" s="48"/>
      <c r="B806" s="7"/>
      <c r="C806" s="7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5"/>
      <c r="X806" s="5"/>
      <c r="Y806" s="3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</row>
    <row r="807" spans="1:45" ht="23.25" customHeight="1" x14ac:dyDescent="0.25">
      <c r="A807" s="48"/>
      <c r="B807" s="7"/>
      <c r="C807" s="7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5"/>
      <c r="X807" s="5"/>
      <c r="Y807" s="3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</row>
    <row r="808" spans="1:45" ht="23.25" customHeight="1" x14ac:dyDescent="0.25">
      <c r="A808" s="48"/>
      <c r="B808" s="7"/>
      <c r="C808" s="7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5"/>
      <c r="X808" s="5"/>
      <c r="Y808" s="3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</row>
    <row r="809" spans="1:45" ht="23.25" customHeight="1" x14ac:dyDescent="0.25">
      <c r="A809" s="48"/>
      <c r="B809" s="7"/>
      <c r="C809" s="7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5"/>
      <c r="X809" s="5"/>
      <c r="Y809" s="3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</row>
    <row r="810" spans="1:45" ht="23.25" customHeight="1" x14ac:dyDescent="0.25">
      <c r="A810" s="48"/>
      <c r="B810" s="7"/>
      <c r="C810" s="7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5"/>
      <c r="X810" s="5"/>
      <c r="Y810" s="3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</row>
    <row r="811" spans="1:45" ht="23.25" customHeight="1" x14ac:dyDescent="0.25">
      <c r="A811" s="48"/>
      <c r="B811" s="7"/>
      <c r="C811" s="7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5"/>
      <c r="X811" s="5"/>
      <c r="Y811" s="3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</row>
    <row r="812" spans="1:45" ht="23.25" customHeight="1" x14ac:dyDescent="0.25">
      <c r="A812" s="48"/>
      <c r="B812" s="7"/>
      <c r="C812" s="7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5"/>
      <c r="X812" s="5"/>
      <c r="Y812" s="3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</row>
    <row r="813" spans="1:45" ht="23.25" customHeight="1" x14ac:dyDescent="0.25">
      <c r="A813" s="48"/>
      <c r="B813" s="7"/>
      <c r="C813" s="7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5"/>
      <c r="X813" s="5"/>
      <c r="Y813" s="3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</row>
    <row r="814" spans="1:45" ht="23.25" customHeight="1" x14ac:dyDescent="0.25">
      <c r="A814" s="48"/>
      <c r="B814" s="7"/>
      <c r="C814" s="7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5"/>
      <c r="X814" s="5"/>
      <c r="Y814" s="3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</row>
    <row r="815" spans="1:45" ht="23.25" customHeight="1" x14ac:dyDescent="0.25">
      <c r="A815" s="48"/>
      <c r="B815" s="7"/>
      <c r="C815" s="7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5"/>
      <c r="X815" s="5"/>
      <c r="Y815" s="3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</row>
    <row r="816" spans="1:45" ht="23.25" customHeight="1" x14ac:dyDescent="0.25">
      <c r="A816" s="48"/>
      <c r="B816" s="7"/>
      <c r="C816" s="7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5"/>
      <c r="X816" s="5"/>
      <c r="Y816" s="3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</row>
    <row r="817" spans="1:45" ht="23.25" customHeight="1" x14ac:dyDescent="0.25">
      <c r="A817" s="48"/>
      <c r="B817" s="7"/>
      <c r="C817" s="7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5"/>
      <c r="X817" s="5"/>
      <c r="Y817" s="3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</row>
    <row r="818" spans="1:45" ht="23.25" customHeight="1" x14ac:dyDescent="0.25">
      <c r="A818" s="48"/>
      <c r="B818" s="7"/>
      <c r="C818" s="7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5"/>
      <c r="X818" s="5"/>
      <c r="Y818" s="3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</row>
    <row r="819" spans="1:45" ht="23.25" customHeight="1" x14ac:dyDescent="0.25">
      <c r="A819" s="48"/>
      <c r="B819" s="7"/>
      <c r="C819" s="7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5"/>
      <c r="X819" s="5"/>
      <c r="Y819" s="3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</row>
    <row r="820" spans="1:45" ht="23.25" customHeight="1" x14ac:dyDescent="0.25">
      <c r="A820" s="48"/>
      <c r="B820" s="7"/>
      <c r="C820" s="7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5"/>
      <c r="X820" s="5"/>
      <c r="Y820" s="3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</row>
    <row r="821" spans="1:45" ht="23.25" customHeight="1" x14ac:dyDescent="0.25">
      <c r="A821" s="48"/>
      <c r="B821" s="7"/>
      <c r="C821" s="7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5"/>
      <c r="X821" s="5"/>
      <c r="Y821" s="3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</row>
    <row r="822" spans="1:45" ht="23.25" customHeight="1" x14ac:dyDescent="0.25">
      <c r="A822" s="48"/>
      <c r="B822" s="7"/>
      <c r="C822" s="7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5"/>
      <c r="X822" s="5"/>
      <c r="Y822" s="3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</row>
    <row r="823" spans="1:45" ht="23.25" customHeight="1" x14ac:dyDescent="0.25">
      <c r="A823" s="48"/>
      <c r="B823" s="7"/>
      <c r="C823" s="7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5"/>
      <c r="X823" s="5"/>
      <c r="Y823" s="3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</row>
    <row r="824" spans="1:45" ht="23.25" customHeight="1" x14ac:dyDescent="0.25">
      <c r="A824" s="48"/>
      <c r="B824" s="7"/>
      <c r="C824" s="7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5"/>
      <c r="X824" s="5"/>
      <c r="Y824" s="3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</row>
    <row r="825" spans="1:45" ht="23.25" customHeight="1" x14ac:dyDescent="0.25">
      <c r="A825" s="48"/>
      <c r="B825" s="7"/>
      <c r="C825" s="7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5"/>
      <c r="X825" s="5"/>
      <c r="Y825" s="3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</row>
    <row r="826" spans="1:45" ht="23.25" customHeight="1" x14ac:dyDescent="0.25">
      <c r="A826" s="48"/>
      <c r="B826" s="7"/>
      <c r="C826" s="7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5"/>
      <c r="X826" s="5"/>
      <c r="Y826" s="3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</row>
    <row r="827" spans="1:45" ht="23.25" customHeight="1" x14ac:dyDescent="0.25">
      <c r="A827" s="48"/>
      <c r="B827" s="7"/>
      <c r="C827" s="7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5"/>
      <c r="X827" s="5"/>
      <c r="Y827" s="3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</row>
    <row r="828" spans="1:45" ht="23.25" customHeight="1" x14ac:dyDescent="0.25">
      <c r="A828" s="48"/>
      <c r="B828" s="7"/>
      <c r="C828" s="7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5"/>
      <c r="X828" s="5"/>
      <c r="Y828" s="3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</row>
    <row r="829" spans="1:45" ht="23.25" customHeight="1" x14ac:dyDescent="0.25">
      <c r="A829" s="48"/>
      <c r="B829" s="7"/>
      <c r="C829" s="7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5"/>
      <c r="X829" s="5"/>
      <c r="Y829" s="3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</row>
    <row r="830" spans="1:45" ht="23.25" customHeight="1" x14ac:dyDescent="0.25">
      <c r="A830" s="48"/>
      <c r="B830" s="7"/>
      <c r="C830" s="7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5"/>
      <c r="X830" s="5"/>
      <c r="Y830" s="3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</row>
    <row r="831" spans="1:45" ht="23.25" customHeight="1" x14ac:dyDescent="0.25">
      <c r="A831" s="48"/>
      <c r="B831" s="7"/>
      <c r="C831" s="7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5"/>
      <c r="X831" s="5"/>
      <c r="Y831" s="3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</row>
    <row r="832" spans="1:45" ht="23.25" customHeight="1" x14ac:dyDescent="0.25">
      <c r="A832" s="48"/>
      <c r="B832" s="7"/>
      <c r="C832" s="7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5"/>
      <c r="X832" s="5"/>
      <c r="Y832" s="3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</row>
    <row r="833" spans="1:45" ht="23.25" customHeight="1" x14ac:dyDescent="0.25">
      <c r="A833" s="48"/>
      <c r="B833" s="7"/>
      <c r="C833" s="7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5"/>
      <c r="X833" s="5"/>
      <c r="Y833" s="3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</row>
    <row r="834" spans="1:45" ht="23.25" customHeight="1" x14ac:dyDescent="0.25">
      <c r="A834" s="48"/>
      <c r="B834" s="7"/>
      <c r="C834" s="7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5"/>
      <c r="X834" s="5"/>
      <c r="Y834" s="3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</row>
    <row r="835" spans="1:45" ht="23.25" customHeight="1" x14ac:dyDescent="0.25">
      <c r="A835" s="48"/>
      <c r="B835" s="7"/>
      <c r="C835" s="7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5"/>
      <c r="X835" s="5"/>
      <c r="Y835" s="3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</row>
    <row r="836" spans="1:45" ht="23.25" customHeight="1" x14ac:dyDescent="0.25">
      <c r="A836" s="48"/>
      <c r="B836" s="7"/>
      <c r="C836" s="7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5"/>
      <c r="X836" s="5"/>
      <c r="Y836" s="3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</row>
    <row r="837" spans="1:45" ht="23.25" customHeight="1" x14ac:dyDescent="0.25">
      <c r="A837" s="48"/>
      <c r="B837" s="7"/>
      <c r="C837" s="7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5"/>
      <c r="X837" s="5"/>
      <c r="Y837" s="3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</row>
    <row r="838" spans="1:45" ht="23.25" customHeight="1" x14ac:dyDescent="0.25">
      <c r="A838" s="48"/>
      <c r="B838" s="7"/>
      <c r="C838" s="7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5"/>
      <c r="X838" s="5"/>
      <c r="Y838" s="3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</row>
    <row r="839" spans="1:45" ht="23.25" customHeight="1" x14ac:dyDescent="0.25">
      <c r="A839" s="48"/>
      <c r="B839" s="7"/>
      <c r="C839" s="7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5"/>
      <c r="X839" s="5"/>
      <c r="Y839" s="3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</row>
    <row r="840" spans="1:45" ht="23.25" customHeight="1" x14ac:dyDescent="0.25">
      <c r="A840" s="48"/>
      <c r="B840" s="7"/>
      <c r="C840" s="7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5"/>
      <c r="X840" s="5"/>
      <c r="Y840" s="3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</row>
    <row r="841" spans="1:45" ht="23.25" customHeight="1" x14ac:dyDescent="0.25">
      <c r="A841" s="48"/>
      <c r="B841" s="7"/>
      <c r="C841" s="7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5"/>
      <c r="X841" s="5"/>
      <c r="Y841" s="3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</row>
    <row r="842" spans="1:45" ht="23.25" customHeight="1" x14ac:dyDescent="0.25">
      <c r="A842" s="48"/>
      <c r="B842" s="7"/>
      <c r="C842" s="7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5"/>
      <c r="X842" s="5"/>
      <c r="Y842" s="3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</row>
    <row r="843" spans="1:45" ht="23.25" customHeight="1" x14ac:dyDescent="0.25">
      <c r="A843" s="48"/>
      <c r="B843" s="7"/>
      <c r="C843" s="7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5"/>
      <c r="X843" s="5"/>
      <c r="Y843" s="3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</row>
    <row r="844" spans="1:45" ht="23.25" customHeight="1" x14ac:dyDescent="0.25">
      <c r="A844" s="48"/>
      <c r="B844" s="7"/>
      <c r="C844" s="7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5"/>
      <c r="X844" s="5"/>
      <c r="Y844" s="3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</row>
    <row r="845" spans="1:45" ht="23.25" customHeight="1" x14ac:dyDescent="0.25">
      <c r="A845" s="48"/>
      <c r="B845" s="7"/>
      <c r="C845" s="7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5"/>
      <c r="X845" s="5"/>
      <c r="Y845" s="3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</row>
    <row r="846" spans="1:45" ht="23.25" customHeight="1" x14ac:dyDescent="0.25">
      <c r="A846" s="48"/>
      <c r="B846" s="7"/>
      <c r="C846" s="7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5"/>
      <c r="X846" s="5"/>
      <c r="Y846" s="3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</row>
    <row r="847" spans="1:45" ht="23.25" customHeight="1" x14ac:dyDescent="0.25">
      <c r="A847" s="48"/>
      <c r="B847" s="7"/>
      <c r="C847" s="7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5"/>
      <c r="X847" s="5"/>
      <c r="Y847" s="3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</row>
    <row r="848" spans="1:45" ht="23.25" customHeight="1" x14ac:dyDescent="0.25">
      <c r="A848" s="48"/>
      <c r="B848" s="7"/>
      <c r="C848" s="7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5"/>
      <c r="X848" s="5"/>
      <c r="Y848" s="3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</row>
    <row r="849" spans="1:45" ht="23.25" customHeight="1" x14ac:dyDescent="0.25">
      <c r="A849" s="48"/>
      <c r="B849" s="7"/>
      <c r="C849" s="7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5"/>
      <c r="X849" s="5"/>
      <c r="Y849" s="3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</row>
    <row r="850" spans="1:45" ht="23.25" customHeight="1" x14ac:dyDescent="0.25">
      <c r="A850" s="48"/>
      <c r="B850" s="7"/>
      <c r="C850" s="7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5"/>
      <c r="X850" s="5"/>
      <c r="Y850" s="3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</row>
    <row r="851" spans="1:45" ht="23.25" customHeight="1" x14ac:dyDescent="0.25">
      <c r="A851" s="48"/>
      <c r="B851" s="7"/>
      <c r="C851" s="7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5"/>
      <c r="X851" s="5"/>
      <c r="Y851" s="3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</row>
    <row r="852" spans="1:45" ht="23.25" customHeight="1" x14ac:dyDescent="0.25">
      <c r="A852" s="48"/>
      <c r="B852" s="7"/>
      <c r="C852" s="7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5"/>
      <c r="X852" s="5"/>
      <c r="Y852" s="3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</row>
    <row r="853" spans="1:45" ht="23.25" customHeight="1" x14ac:dyDescent="0.25">
      <c r="A853" s="48"/>
      <c r="B853" s="7"/>
      <c r="C853" s="7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5"/>
      <c r="X853" s="5"/>
      <c r="Y853" s="3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</row>
    <row r="854" spans="1:45" ht="23.25" customHeight="1" x14ac:dyDescent="0.25">
      <c r="A854" s="48"/>
      <c r="B854" s="7"/>
      <c r="C854" s="7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5"/>
      <c r="X854" s="5"/>
      <c r="Y854" s="3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</row>
    <row r="855" spans="1:45" ht="23.25" customHeight="1" x14ac:dyDescent="0.25">
      <c r="A855" s="48"/>
      <c r="B855" s="7"/>
      <c r="C855" s="7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5"/>
      <c r="X855" s="5"/>
      <c r="Y855" s="3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</row>
    <row r="856" spans="1:45" ht="23.25" customHeight="1" x14ac:dyDescent="0.25">
      <c r="A856" s="48"/>
      <c r="B856" s="7"/>
      <c r="C856" s="7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5"/>
      <c r="X856" s="5"/>
      <c r="Y856" s="3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</row>
    <row r="857" spans="1:45" ht="23.25" customHeight="1" x14ac:dyDescent="0.25">
      <c r="A857" s="48"/>
      <c r="B857" s="7"/>
      <c r="C857" s="7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5"/>
      <c r="X857" s="5"/>
      <c r="Y857" s="3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</row>
    <row r="858" spans="1:45" ht="23.25" customHeight="1" x14ac:dyDescent="0.25">
      <c r="A858" s="48"/>
      <c r="B858" s="7"/>
      <c r="C858" s="7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5"/>
      <c r="X858" s="5"/>
      <c r="Y858" s="3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</row>
    <row r="859" spans="1:45" ht="23.25" customHeight="1" x14ac:dyDescent="0.25">
      <c r="A859" s="48"/>
      <c r="B859" s="7"/>
      <c r="C859" s="7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5"/>
      <c r="X859" s="5"/>
      <c r="Y859" s="3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</row>
    <row r="860" spans="1:45" ht="23.25" customHeight="1" x14ac:dyDescent="0.25">
      <c r="A860" s="48"/>
      <c r="B860" s="7"/>
      <c r="C860" s="7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5"/>
      <c r="X860" s="5"/>
      <c r="Y860" s="3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</row>
    <row r="861" spans="1:45" ht="23.25" customHeight="1" x14ac:dyDescent="0.25">
      <c r="A861" s="48"/>
      <c r="B861" s="7"/>
      <c r="C861" s="7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5"/>
      <c r="X861" s="5"/>
      <c r="Y861" s="3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</row>
    <row r="862" spans="1:45" ht="23.25" customHeight="1" x14ac:dyDescent="0.25">
      <c r="A862" s="48"/>
      <c r="B862" s="7"/>
      <c r="C862" s="7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5"/>
      <c r="X862" s="5"/>
      <c r="Y862" s="3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</row>
    <row r="863" spans="1:45" ht="23.25" customHeight="1" x14ac:dyDescent="0.25">
      <c r="A863" s="48"/>
      <c r="B863" s="7"/>
      <c r="C863" s="7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5"/>
      <c r="X863" s="5"/>
      <c r="Y863" s="3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</row>
    <row r="864" spans="1:45" ht="23.25" customHeight="1" x14ac:dyDescent="0.25">
      <c r="A864" s="48"/>
      <c r="B864" s="7"/>
      <c r="C864" s="7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5"/>
      <c r="X864" s="5"/>
      <c r="Y864" s="3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</row>
    <row r="865" spans="1:45" ht="23.25" customHeight="1" x14ac:dyDescent="0.25">
      <c r="A865" s="48"/>
      <c r="B865" s="7"/>
      <c r="C865" s="7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5"/>
      <c r="X865" s="5"/>
      <c r="Y865" s="3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</row>
    <row r="866" spans="1:45" ht="23.25" customHeight="1" x14ac:dyDescent="0.25">
      <c r="A866" s="48"/>
      <c r="B866" s="7"/>
      <c r="C866" s="7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5"/>
      <c r="X866" s="5"/>
      <c r="Y866" s="3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</row>
    <row r="867" spans="1:45" ht="23.25" customHeight="1" x14ac:dyDescent="0.25">
      <c r="A867" s="48"/>
      <c r="B867" s="7"/>
      <c r="C867" s="7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5"/>
      <c r="X867" s="5"/>
      <c r="Y867" s="3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</row>
    <row r="868" spans="1:45" ht="23.25" customHeight="1" x14ac:dyDescent="0.25">
      <c r="A868" s="48"/>
      <c r="B868" s="7"/>
      <c r="C868" s="7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5"/>
      <c r="X868" s="5"/>
      <c r="Y868" s="3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</row>
    <row r="869" spans="1:45" ht="23.25" customHeight="1" x14ac:dyDescent="0.25">
      <c r="A869" s="48"/>
      <c r="B869" s="7"/>
      <c r="C869" s="7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5"/>
      <c r="X869" s="5"/>
      <c r="Y869" s="3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</row>
    <row r="870" spans="1:45" ht="23.25" customHeight="1" x14ac:dyDescent="0.25">
      <c r="A870" s="48"/>
      <c r="B870" s="7"/>
      <c r="C870" s="7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5"/>
      <c r="X870" s="5"/>
      <c r="Y870" s="3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</row>
    <row r="871" spans="1:45" ht="23.25" customHeight="1" x14ac:dyDescent="0.25">
      <c r="A871" s="48"/>
      <c r="B871" s="7"/>
      <c r="C871" s="7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5"/>
      <c r="X871" s="5"/>
      <c r="Y871" s="3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</row>
    <row r="872" spans="1:45" ht="23.25" customHeight="1" x14ac:dyDescent="0.25">
      <c r="A872" s="48"/>
      <c r="B872" s="7"/>
      <c r="C872" s="7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5"/>
      <c r="X872" s="5"/>
      <c r="Y872" s="3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</row>
    <row r="873" spans="1:45" ht="23.25" customHeight="1" x14ac:dyDescent="0.25">
      <c r="A873" s="48"/>
      <c r="B873" s="7"/>
      <c r="C873" s="7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5"/>
      <c r="X873" s="5"/>
      <c r="Y873" s="3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</row>
    <row r="874" spans="1:45" ht="23.25" customHeight="1" x14ac:dyDescent="0.25">
      <c r="A874" s="48"/>
      <c r="B874" s="7"/>
      <c r="C874" s="7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5"/>
      <c r="X874" s="5"/>
      <c r="Y874" s="3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</row>
    <row r="875" spans="1:45" ht="23.25" customHeight="1" x14ac:dyDescent="0.25">
      <c r="A875" s="48"/>
      <c r="B875" s="7"/>
      <c r="C875" s="7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5"/>
      <c r="X875" s="5"/>
      <c r="Y875" s="3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</row>
    <row r="876" spans="1:45" ht="23.25" customHeight="1" x14ac:dyDescent="0.25">
      <c r="A876" s="48"/>
      <c r="B876" s="7"/>
      <c r="C876" s="7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5"/>
      <c r="X876" s="5"/>
      <c r="Y876" s="3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</row>
    <row r="877" spans="1:45" ht="23.25" customHeight="1" x14ac:dyDescent="0.25">
      <c r="A877" s="48"/>
      <c r="B877" s="7"/>
      <c r="C877" s="7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5"/>
      <c r="X877" s="5"/>
      <c r="Y877" s="3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</row>
    <row r="878" spans="1:45" ht="23.25" customHeight="1" x14ac:dyDescent="0.25">
      <c r="A878" s="48"/>
      <c r="B878" s="7"/>
      <c r="C878" s="7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5"/>
      <c r="X878" s="5"/>
      <c r="Y878" s="3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</row>
    <row r="879" spans="1:45" ht="23.25" customHeight="1" x14ac:dyDescent="0.25">
      <c r="A879" s="48"/>
      <c r="B879" s="7"/>
      <c r="C879" s="7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5"/>
      <c r="X879" s="5"/>
      <c r="Y879" s="3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</row>
    <row r="880" spans="1:45" ht="23.25" customHeight="1" x14ac:dyDescent="0.25">
      <c r="A880" s="48"/>
      <c r="B880" s="7"/>
      <c r="C880" s="7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5"/>
      <c r="X880" s="5"/>
      <c r="Y880" s="3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</row>
    <row r="881" spans="1:45" ht="23.25" customHeight="1" x14ac:dyDescent="0.25">
      <c r="A881" s="48"/>
      <c r="B881" s="7"/>
      <c r="C881" s="7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5"/>
      <c r="X881" s="5"/>
      <c r="Y881" s="3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</row>
    <row r="882" spans="1:45" ht="23.25" customHeight="1" x14ac:dyDescent="0.25">
      <c r="A882" s="48"/>
      <c r="B882" s="7"/>
      <c r="C882" s="7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5"/>
      <c r="X882" s="5"/>
      <c r="Y882" s="3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</row>
    <row r="883" spans="1:45" ht="23.25" customHeight="1" x14ac:dyDescent="0.25">
      <c r="A883" s="48"/>
      <c r="B883" s="7"/>
      <c r="C883" s="7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5"/>
      <c r="X883" s="5"/>
      <c r="Y883" s="3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</row>
    <row r="884" spans="1:45" ht="23.25" customHeight="1" x14ac:dyDescent="0.25">
      <c r="A884" s="48"/>
      <c r="B884" s="7"/>
      <c r="C884" s="7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5"/>
      <c r="X884" s="5"/>
      <c r="Y884" s="3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</row>
    <row r="885" spans="1:45" ht="23.25" customHeight="1" x14ac:dyDescent="0.25">
      <c r="A885" s="48"/>
      <c r="B885" s="7"/>
      <c r="C885" s="7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5"/>
      <c r="X885" s="5"/>
      <c r="Y885" s="3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</row>
    <row r="886" spans="1:45" ht="23.25" customHeight="1" x14ac:dyDescent="0.25">
      <c r="A886" s="48"/>
      <c r="B886" s="7"/>
      <c r="C886" s="7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5"/>
      <c r="X886" s="5"/>
      <c r="Y886" s="3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</row>
    <row r="887" spans="1:45" ht="23.25" customHeight="1" x14ac:dyDescent="0.25">
      <c r="A887" s="48"/>
      <c r="B887" s="7"/>
      <c r="C887" s="7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5"/>
      <c r="X887" s="5"/>
      <c r="Y887" s="3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</row>
    <row r="888" spans="1:45" ht="23.25" customHeight="1" x14ac:dyDescent="0.25">
      <c r="A888" s="48"/>
      <c r="B888" s="7"/>
      <c r="C888" s="7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5"/>
      <c r="X888" s="5"/>
      <c r="Y888" s="3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</row>
    <row r="889" spans="1:45" ht="23.25" customHeight="1" x14ac:dyDescent="0.25">
      <c r="A889" s="48"/>
      <c r="B889" s="7"/>
      <c r="C889" s="7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5"/>
      <c r="X889" s="5"/>
      <c r="Y889" s="3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</row>
    <row r="890" spans="1:45" ht="23.25" customHeight="1" x14ac:dyDescent="0.25">
      <c r="A890" s="48"/>
      <c r="B890" s="7"/>
      <c r="C890" s="7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5"/>
      <c r="X890" s="5"/>
      <c r="Y890" s="3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</row>
    <row r="891" spans="1:45" ht="23.25" customHeight="1" x14ac:dyDescent="0.25">
      <c r="A891" s="48"/>
      <c r="B891" s="7"/>
      <c r="C891" s="7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5"/>
      <c r="X891" s="5"/>
      <c r="Y891" s="3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</row>
    <row r="892" spans="1:45" ht="23.25" customHeight="1" x14ac:dyDescent="0.25">
      <c r="A892" s="48"/>
      <c r="B892" s="7"/>
      <c r="C892" s="7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5"/>
      <c r="X892" s="5"/>
      <c r="Y892" s="3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</row>
    <row r="893" spans="1:45" ht="23.25" customHeight="1" x14ac:dyDescent="0.25">
      <c r="A893" s="48"/>
      <c r="B893" s="7"/>
      <c r="C893" s="7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5"/>
      <c r="X893" s="5"/>
      <c r="Y893" s="3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</row>
    <row r="894" spans="1:45" ht="23.25" customHeight="1" x14ac:dyDescent="0.25">
      <c r="A894" s="48"/>
      <c r="B894" s="7"/>
      <c r="C894" s="7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5"/>
      <c r="X894" s="5"/>
      <c r="Y894" s="3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</row>
    <row r="895" spans="1:45" ht="23.25" customHeight="1" x14ac:dyDescent="0.25">
      <c r="A895" s="48"/>
      <c r="B895" s="7"/>
      <c r="C895" s="7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5"/>
      <c r="X895" s="5"/>
      <c r="Y895" s="3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</row>
    <row r="896" spans="1:45" ht="23.25" customHeight="1" x14ac:dyDescent="0.25">
      <c r="A896" s="48"/>
      <c r="B896" s="7"/>
      <c r="C896" s="7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5"/>
      <c r="X896" s="5"/>
      <c r="Y896" s="3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</row>
    <row r="897" spans="1:45" ht="23.25" customHeight="1" x14ac:dyDescent="0.25">
      <c r="A897" s="48"/>
      <c r="B897" s="7"/>
      <c r="C897" s="7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5"/>
      <c r="X897" s="5"/>
      <c r="Y897" s="3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</row>
    <row r="898" spans="1:45" ht="23.25" customHeight="1" x14ac:dyDescent="0.25">
      <c r="A898" s="48"/>
      <c r="B898" s="7"/>
      <c r="C898" s="7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5"/>
      <c r="X898" s="5"/>
      <c r="Y898" s="3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</row>
    <row r="899" spans="1:45" ht="23.25" customHeight="1" x14ac:dyDescent="0.25">
      <c r="A899" s="48"/>
      <c r="B899" s="7"/>
      <c r="C899" s="7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5"/>
      <c r="X899" s="5"/>
      <c r="Y899" s="3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</row>
    <row r="900" spans="1:45" ht="23.25" customHeight="1" x14ac:dyDescent="0.25">
      <c r="A900" s="48"/>
      <c r="B900" s="7"/>
      <c r="C900" s="7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5"/>
      <c r="X900" s="5"/>
      <c r="Y900" s="3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</row>
    <row r="901" spans="1:45" ht="23.25" customHeight="1" x14ac:dyDescent="0.25">
      <c r="A901" s="48"/>
      <c r="B901" s="7"/>
      <c r="C901" s="7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5"/>
      <c r="X901" s="5"/>
      <c r="Y901" s="3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</row>
    <row r="902" spans="1:45" ht="23.25" customHeight="1" x14ac:dyDescent="0.25">
      <c r="A902" s="48"/>
      <c r="B902" s="7"/>
      <c r="C902" s="7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5"/>
      <c r="X902" s="5"/>
      <c r="Y902" s="3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</row>
    <row r="903" spans="1:45" ht="23.25" customHeight="1" x14ac:dyDescent="0.25">
      <c r="A903" s="48"/>
      <c r="B903" s="7"/>
      <c r="C903" s="7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5"/>
      <c r="X903" s="5"/>
      <c r="Y903" s="3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</row>
    <row r="904" spans="1:45" ht="23.25" customHeight="1" x14ac:dyDescent="0.25">
      <c r="A904" s="48"/>
      <c r="B904" s="7"/>
      <c r="C904" s="7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5"/>
      <c r="X904" s="5"/>
      <c r="Y904" s="3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</row>
    <row r="905" spans="1:45" ht="23.25" customHeight="1" x14ac:dyDescent="0.25">
      <c r="A905" s="48"/>
      <c r="B905" s="7"/>
      <c r="C905" s="7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5"/>
      <c r="X905" s="5"/>
      <c r="Y905" s="3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</row>
    <row r="906" spans="1:45" ht="23.25" customHeight="1" x14ac:dyDescent="0.25">
      <c r="A906" s="48"/>
      <c r="B906" s="7"/>
      <c r="C906" s="7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5"/>
      <c r="X906" s="5"/>
      <c r="Y906" s="3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</row>
    <row r="907" spans="1:45" ht="23.25" customHeight="1" x14ac:dyDescent="0.25">
      <c r="A907" s="48"/>
      <c r="B907" s="7"/>
      <c r="C907" s="7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5"/>
      <c r="X907" s="5"/>
      <c r="Y907" s="3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</row>
    <row r="908" spans="1:45" ht="23.25" customHeight="1" x14ac:dyDescent="0.25">
      <c r="A908" s="48"/>
      <c r="B908" s="7"/>
      <c r="C908" s="7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5"/>
      <c r="X908" s="5"/>
      <c r="Y908" s="3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</row>
    <row r="909" spans="1:45" ht="23.25" customHeight="1" x14ac:dyDescent="0.25">
      <c r="A909" s="48"/>
      <c r="B909" s="7"/>
      <c r="C909" s="7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5"/>
      <c r="X909" s="5"/>
      <c r="Y909" s="3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</row>
    <row r="910" spans="1:45" ht="23.25" customHeight="1" x14ac:dyDescent="0.25">
      <c r="A910" s="48"/>
      <c r="B910" s="7"/>
      <c r="C910" s="7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5"/>
      <c r="X910" s="5"/>
      <c r="Y910" s="3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</row>
    <row r="911" spans="1:45" ht="23.25" customHeight="1" x14ac:dyDescent="0.25">
      <c r="A911" s="48"/>
      <c r="B911" s="7"/>
      <c r="C911" s="7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5"/>
      <c r="X911" s="5"/>
      <c r="Y911" s="3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</row>
    <row r="912" spans="1:45" ht="23.25" customHeight="1" x14ac:dyDescent="0.25">
      <c r="A912" s="48"/>
      <c r="B912" s="7"/>
      <c r="C912" s="7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5"/>
      <c r="X912" s="5"/>
      <c r="Y912" s="3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</row>
    <row r="913" spans="1:45" ht="23.25" customHeight="1" x14ac:dyDescent="0.25">
      <c r="A913" s="48"/>
      <c r="B913" s="7"/>
      <c r="C913" s="7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5"/>
      <c r="X913" s="5"/>
      <c r="Y913" s="3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</row>
    <row r="914" spans="1:45" ht="23.25" customHeight="1" x14ac:dyDescent="0.25">
      <c r="A914" s="48"/>
      <c r="B914" s="7"/>
      <c r="C914" s="7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5"/>
      <c r="X914" s="5"/>
      <c r="Y914" s="3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</row>
    <row r="915" spans="1:45" ht="23.25" customHeight="1" x14ac:dyDescent="0.25">
      <c r="A915" s="48"/>
      <c r="B915" s="7"/>
      <c r="C915" s="7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5"/>
      <c r="X915" s="5"/>
      <c r="Y915" s="3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</row>
    <row r="916" spans="1:45" ht="23.25" customHeight="1" x14ac:dyDescent="0.25">
      <c r="A916" s="48"/>
      <c r="B916" s="7"/>
      <c r="C916" s="7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5"/>
      <c r="X916" s="5"/>
      <c r="Y916" s="3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</row>
    <row r="917" spans="1:45" ht="23.25" customHeight="1" x14ac:dyDescent="0.25">
      <c r="A917" s="48"/>
      <c r="B917" s="7"/>
      <c r="C917" s="7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5"/>
      <c r="X917" s="5"/>
      <c r="Y917" s="3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</row>
    <row r="918" spans="1:45" ht="23.25" customHeight="1" x14ac:dyDescent="0.25">
      <c r="A918" s="48"/>
      <c r="B918" s="7"/>
      <c r="C918" s="7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5"/>
      <c r="X918" s="5"/>
      <c r="Y918" s="3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</row>
    <row r="919" spans="1:45" ht="23.25" customHeight="1" x14ac:dyDescent="0.25">
      <c r="A919" s="48"/>
      <c r="B919" s="7"/>
      <c r="C919" s="7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5"/>
      <c r="X919" s="5"/>
      <c r="Y919" s="3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</row>
    <row r="920" spans="1:45" ht="23.25" customHeight="1" x14ac:dyDescent="0.25">
      <c r="A920" s="48"/>
      <c r="B920" s="7"/>
      <c r="C920" s="7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5"/>
      <c r="X920" s="5"/>
      <c r="Y920" s="3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</row>
    <row r="921" spans="1:45" ht="23.25" customHeight="1" x14ac:dyDescent="0.25">
      <c r="A921" s="48"/>
      <c r="B921" s="7"/>
      <c r="C921" s="7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5"/>
      <c r="X921" s="5"/>
      <c r="Y921" s="3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</row>
    <row r="922" spans="1:45" ht="23.25" customHeight="1" x14ac:dyDescent="0.25">
      <c r="A922" s="48"/>
      <c r="B922" s="7"/>
      <c r="C922" s="7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5"/>
      <c r="X922" s="5"/>
      <c r="Y922" s="3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</row>
    <row r="923" spans="1:45" ht="23.25" customHeight="1" x14ac:dyDescent="0.25">
      <c r="A923" s="48"/>
      <c r="B923" s="7"/>
      <c r="C923" s="7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5"/>
      <c r="X923" s="5"/>
      <c r="Y923" s="3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</row>
    <row r="924" spans="1:45" ht="23.25" customHeight="1" x14ac:dyDescent="0.25">
      <c r="A924" s="48"/>
      <c r="B924" s="7"/>
      <c r="C924" s="7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5"/>
      <c r="X924" s="5"/>
      <c r="Y924" s="3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</row>
    <row r="925" spans="1:45" ht="23.25" customHeight="1" x14ac:dyDescent="0.25">
      <c r="A925" s="48"/>
      <c r="B925" s="7"/>
      <c r="C925" s="7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5"/>
      <c r="X925" s="5"/>
      <c r="Y925" s="3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</row>
    <row r="926" spans="1:45" ht="23.25" customHeight="1" x14ac:dyDescent="0.25">
      <c r="A926" s="48"/>
      <c r="B926" s="7"/>
      <c r="C926" s="7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5"/>
      <c r="X926" s="5"/>
      <c r="Y926" s="3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</row>
    <row r="927" spans="1:45" ht="23.25" customHeight="1" x14ac:dyDescent="0.25">
      <c r="A927" s="48"/>
      <c r="B927" s="7"/>
      <c r="C927" s="7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5"/>
      <c r="X927" s="5"/>
      <c r="Y927" s="3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</row>
    <row r="928" spans="1:45" ht="23.25" customHeight="1" x14ac:dyDescent="0.25">
      <c r="A928" s="48"/>
      <c r="B928" s="7"/>
      <c r="C928" s="7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5"/>
      <c r="X928" s="5"/>
      <c r="Y928" s="3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</row>
    <row r="929" spans="1:45" ht="23.25" customHeight="1" x14ac:dyDescent="0.25">
      <c r="A929" s="48"/>
      <c r="B929" s="7"/>
      <c r="C929" s="7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5"/>
      <c r="X929" s="5"/>
      <c r="Y929" s="3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</row>
    <row r="930" spans="1:45" ht="23.25" customHeight="1" x14ac:dyDescent="0.25">
      <c r="A930" s="48"/>
      <c r="B930" s="7"/>
      <c r="C930" s="7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5"/>
      <c r="X930" s="5"/>
      <c r="Y930" s="3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</row>
    <row r="931" spans="1:45" ht="23.25" customHeight="1" x14ac:dyDescent="0.25">
      <c r="A931" s="48"/>
      <c r="B931" s="7"/>
      <c r="C931" s="7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5"/>
      <c r="X931" s="5"/>
      <c r="Y931" s="3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</row>
    <row r="932" spans="1:45" ht="23.25" customHeight="1" x14ac:dyDescent="0.25">
      <c r="A932" s="48"/>
      <c r="B932" s="7"/>
      <c r="C932" s="7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5"/>
      <c r="X932" s="5"/>
      <c r="Y932" s="3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</row>
    <row r="933" spans="1:45" ht="23.25" customHeight="1" x14ac:dyDescent="0.25">
      <c r="A933" s="48"/>
      <c r="B933" s="7"/>
      <c r="C933" s="7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5"/>
      <c r="X933" s="5"/>
      <c r="Y933" s="3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</row>
    <row r="934" spans="1:45" ht="23.25" customHeight="1" x14ac:dyDescent="0.25">
      <c r="A934" s="48"/>
      <c r="B934" s="7"/>
      <c r="C934" s="7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5"/>
      <c r="X934" s="5"/>
      <c r="Y934" s="3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</row>
    <row r="935" spans="1:45" ht="23.25" customHeight="1" x14ac:dyDescent="0.25">
      <c r="A935" s="48"/>
      <c r="B935" s="7"/>
      <c r="C935" s="7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5"/>
      <c r="X935" s="5"/>
      <c r="Y935" s="3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</row>
    <row r="936" spans="1:45" ht="23.25" customHeight="1" x14ac:dyDescent="0.25">
      <c r="A936" s="48"/>
      <c r="B936" s="7"/>
      <c r="C936" s="7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5"/>
      <c r="X936" s="5"/>
      <c r="Y936" s="3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</row>
    <row r="937" spans="1:45" ht="23.25" customHeight="1" x14ac:dyDescent="0.25">
      <c r="A937" s="48"/>
      <c r="B937" s="7"/>
      <c r="C937" s="7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5"/>
      <c r="X937" s="5"/>
      <c r="Y937" s="3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</row>
    <row r="938" spans="1:45" ht="23.25" customHeight="1" x14ac:dyDescent="0.25">
      <c r="A938" s="48"/>
      <c r="B938" s="7"/>
      <c r="C938" s="7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5"/>
      <c r="X938" s="5"/>
      <c r="Y938" s="3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</row>
    <row r="939" spans="1:45" ht="23.25" customHeight="1" x14ac:dyDescent="0.25">
      <c r="A939" s="48"/>
      <c r="B939" s="7"/>
      <c r="C939" s="7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5"/>
      <c r="X939" s="5"/>
      <c r="Y939" s="3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</row>
    <row r="940" spans="1:45" ht="23.25" customHeight="1" x14ac:dyDescent="0.25">
      <c r="A940" s="48"/>
      <c r="B940" s="7"/>
      <c r="C940" s="7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5"/>
      <c r="X940" s="5"/>
      <c r="Y940" s="3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</row>
    <row r="941" spans="1:45" ht="23.25" customHeight="1" x14ac:dyDescent="0.25">
      <c r="A941" s="48"/>
      <c r="B941" s="7"/>
      <c r="C941" s="7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5"/>
      <c r="X941" s="5"/>
      <c r="Y941" s="3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</row>
    <row r="942" spans="1:45" ht="23.25" customHeight="1" x14ac:dyDescent="0.25">
      <c r="A942" s="48"/>
      <c r="B942" s="7"/>
      <c r="C942" s="7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5"/>
      <c r="X942" s="5"/>
      <c r="Y942" s="3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</row>
    <row r="943" spans="1:45" ht="23.25" customHeight="1" x14ac:dyDescent="0.25">
      <c r="A943" s="48"/>
      <c r="B943" s="7"/>
      <c r="C943" s="7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5"/>
      <c r="X943" s="5"/>
      <c r="Y943" s="3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</row>
    <row r="944" spans="1:45" ht="23.25" customHeight="1" x14ac:dyDescent="0.25">
      <c r="A944" s="48"/>
      <c r="B944" s="7"/>
      <c r="C944" s="7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5"/>
      <c r="X944" s="5"/>
      <c r="Y944" s="3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</row>
    <row r="945" spans="1:45" ht="23.25" customHeight="1" x14ac:dyDescent="0.25">
      <c r="A945" s="48"/>
      <c r="B945" s="7"/>
      <c r="C945" s="7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5"/>
      <c r="X945" s="5"/>
      <c r="Y945" s="3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</row>
    <row r="946" spans="1:45" ht="23.25" customHeight="1" x14ac:dyDescent="0.25">
      <c r="A946" s="48"/>
      <c r="B946" s="7"/>
      <c r="C946" s="7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5"/>
      <c r="X946" s="5"/>
      <c r="Y946" s="3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</row>
    <row r="947" spans="1:45" ht="23.25" customHeight="1" x14ac:dyDescent="0.25">
      <c r="A947" s="48"/>
      <c r="B947" s="7"/>
      <c r="C947" s="7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5"/>
      <c r="X947" s="5"/>
      <c r="Y947" s="3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</row>
    <row r="948" spans="1:45" ht="23.25" customHeight="1" x14ac:dyDescent="0.25">
      <c r="A948" s="48"/>
      <c r="B948" s="7"/>
      <c r="C948" s="7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5"/>
      <c r="X948" s="5"/>
      <c r="Y948" s="3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</row>
    <row r="949" spans="1:45" ht="23.25" customHeight="1" x14ac:dyDescent="0.25">
      <c r="A949" s="48"/>
      <c r="B949" s="7"/>
      <c r="C949" s="7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5"/>
      <c r="X949" s="5"/>
      <c r="Y949" s="3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</row>
    <row r="950" spans="1:45" ht="23.25" customHeight="1" x14ac:dyDescent="0.25">
      <c r="A950" s="48"/>
      <c r="B950" s="7"/>
      <c r="C950" s="7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5"/>
      <c r="X950" s="5"/>
      <c r="Y950" s="3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</row>
    <row r="951" spans="1:45" ht="23.25" customHeight="1" x14ac:dyDescent="0.25">
      <c r="A951" s="48"/>
      <c r="B951" s="7"/>
      <c r="C951" s="7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5"/>
      <c r="X951" s="5"/>
      <c r="Y951" s="3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</row>
    <row r="952" spans="1:45" ht="23.25" customHeight="1" x14ac:dyDescent="0.25">
      <c r="A952" s="48"/>
      <c r="B952" s="7"/>
      <c r="C952" s="7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5"/>
      <c r="X952" s="5"/>
      <c r="Y952" s="3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</row>
    <row r="953" spans="1:45" ht="23.25" customHeight="1" x14ac:dyDescent="0.25">
      <c r="A953" s="48"/>
      <c r="B953" s="7"/>
      <c r="C953" s="7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5"/>
      <c r="X953" s="5"/>
      <c r="Y953" s="3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</row>
    <row r="954" spans="1:45" ht="23.25" customHeight="1" x14ac:dyDescent="0.25">
      <c r="A954" s="48"/>
      <c r="B954" s="7"/>
      <c r="C954" s="7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5"/>
      <c r="X954" s="5"/>
      <c r="Y954" s="3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</row>
    <row r="955" spans="1:45" ht="23.25" customHeight="1" x14ac:dyDescent="0.25">
      <c r="A955" s="48"/>
      <c r="B955" s="7"/>
      <c r="C955" s="7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5"/>
      <c r="X955" s="5"/>
      <c r="Y955" s="3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</row>
    <row r="956" spans="1:45" ht="23.25" customHeight="1" x14ac:dyDescent="0.25">
      <c r="A956" s="48"/>
      <c r="B956" s="7"/>
      <c r="C956" s="7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5"/>
      <c r="X956" s="5"/>
      <c r="Y956" s="3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</row>
    <row r="957" spans="1:45" ht="23.25" customHeight="1" x14ac:dyDescent="0.25">
      <c r="A957" s="48"/>
      <c r="B957" s="7"/>
      <c r="C957" s="7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5"/>
      <c r="X957" s="5"/>
      <c r="Y957" s="3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</row>
    <row r="958" spans="1:45" ht="23.25" customHeight="1" x14ac:dyDescent="0.25">
      <c r="A958" s="48"/>
      <c r="B958" s="7"/>
      <c r="C958" s="7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5"/>
      <c r="X958" s="5"/>
      <c r="Y958" s="3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</row>
    <row r="959" spans="1:45" ht="23.25" customHeight="1" x14ac:dyDescent="0.25">
      <c r="A959" s="48"/>
      <c r="B959" s="7"/>
      <c r="C959" s="7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5"/>
      <c r="X959" s="5"/>
      <c r="Y959" s="3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</row>
    <row r="960" spans="1:45" ht="23.25" customHeight="1" x14ac:dyDescent="0.25">
      <c r="A960" s="48"/>
      <c r="B960" s="7"/>
      <c r="C960" s="7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5"/>
      <c r="X960" s="5"/>
      <c r="Y960" s="3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</row>
    <row r="961" spans="1:45" ht="23.25" customHeight="1" x14ac:dyDescent="0.25">
      <c r="A961" s="48"/>
      <c r="B961" s="7"/>
      <c r="C961" s="7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5"/>
      <c r="X961" s="5"/>
      <c r="Y961" s="3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</row>
    <row r="962" spans="1:45" ht="23.25" customHeight="1" x14ac:dyDescent="0.25">
      <c r="A962" s="48"/>
      <c r="B962" s="7"/>
      <c r="C962" s="7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5"/>
      <c r="X962" s="5"/>
      <c r="Y962" s="3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</row>
    <row r="963" spans="1:45" ht="23.25" customHeight="1" x14ac:dyDescent="0.25">
      <c r="A963" s="48"/>
      <c r="B963" s="7"/>
      <c r="C963" s="7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5"/>
      <c r="X963" s="5"/>
      <c r="Y963" s="3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</row>
    <row r="964" spans="1:45" ht="23.25" customHeight="1" x14ac:dyDescent="0.25">
      <c r="A964" s="48"/>
      <c r="B964" s="7"/>
      <c r="C964" s="7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5"/>
      <c r="X964" s="5"/>
      <c r="Y964" s="3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</row>
    <row r="965" spans="1:45" ht="23.25" customHeight="1" x14ac:dyDescent="0.25">
      <c r="A965" s="48"/>
      <c r="B965" s="7"/>
      <c r="C965" s="7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5"/>
      <c r="X965" s="5"/>
      <c r="Y965" s="3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</row>
    <row r="966" spans="1:45" ht="23.25" customHeight="1" x14ac:dyDescent="0.25">
      <c r="A966" s="48"/>
      <c r="B966" s="7"/>
      <c r="C966" s="7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5"/>
      <c r="X966" s="5"/>
      <c r="Y966" s="3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</row>
    <row r="967" spans="1:45" ht="23.25" customHeight="1" x14ac:dyDescent="0.25">
      <c r="A967" s="48"/>
      <c r="B967" s="7"/>
      <c r="C967" s="7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5"/>
      <c r="X967" s="5"/>
      <c r="Y967" s="3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</row>
    <row r="968" spans="1:45" ht="23.25" customHeight="1" x14ac:dyDescent="0.25">
      <c r="A968" s="48"/>
      <c r="B968" s="7"/>
      <c r="C968" s="7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5"/>
      <c r="X968" s="5"/>
      <c r="Y968" s="3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</row>
    <row r="969" spans="1:45" ht="23.25" customHeight="1" x14ac:dyDescent="0.25">
      <c r="A969" s="48"/>
      <c r="B969" s="7"/>
      <c r="C969" s="7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5"/>
      <c r="X969" s="5"/>
      <c r="Y969" s="3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</row>
    <row r="970" spans="1:45" ht="23.25" customHeight="1" x14ac:dyDescent="0.25">
      <c r="A970" s="48"/>
      <c r="B970" s="7"/>
      <c r="C970" s="7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5"/>
      <c r="X970" s="5"/>
      <c r="Y970" s="3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</row>
    <row r="971" spans="1:45" ht="23.25" customHeight="1" x14ac:dyDescent="0.25">
      <c r="A971" s="48"/>
      <c r="B971" s="7"/>
      <c r="C971" s="7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5"/>
      <c r="X971" s="5"/>
      <c r="Y971" s="3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</row>
    <row r="972" spans="1:45" ht="23.25" customHeight="1" x14ac:dyDescent="0.25">
      <c r="A972" s="48"/>
      <c r="B972" s="7"/>
      <c r="C972" s="7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5"/>
      <c r="X972" s="5"/>
      <c r="Y972" s="3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</row>
    <row r="973" spans="1:45" ht="23.25" customHeight="1" x14ac:dyDescent="0.25">
      <c r="A973" s="48"/>
      <c r="B973" s="7"/>
      <c r="C973" s="7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5"/>
      <c r="X973" s="5"/>
      <c r="Y973" s="3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</row>
    <row r="974" spans="1:45" ht="23.25" customHeight="1" x14ac:dyDescent="0.25">
      <c r="A974" s="48"/>
      <c r="B974" s="7"/>
      <c r="C974" s="7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5"/>
      <c r="X974" s="5"/>
      <c r="Y974" s="3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</row>
    <row r="975" spans="1:45" ht="23.25" customHeight="1" x14ac:dyDescent="0.25">
      <c r="A975" s="48"/>
      <c r="B975" s="7"/>
      <c r="C975" s="7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5"/>
      <c r="X975" s="5"/>
      <c r="Y975" s="3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</row>
    <row r="976" spans="1:45" ht="23.25" customHeight="1" x14ac:dyDescent="0.25">
      <c r="A976" s="48"/>
      <c r="B976" s="7"/>
      <c r="C976" s="7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5"/>
      <c r="X976" s="5"/>
      <c r="Y976" s="3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</row>
    <row r="977" spans="1:45" ht="23.25" customHeight="1" x14ac:dyDescent="0.25">
      <c r="A977" s="48"/>
      <c r="B977" s="7"/>
      <c r="C977" s="7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5"/>
      <c r="X977" s="5"/>
      <c r="Y977" s="3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</row>
    <row r="978" spans="1:45" ht="23.25" customHeight="1" x14ac:dyDescent="0.25">
      <c r="A978" s="48"/>
      <c r="B978" s="7"/>
      <c r="C978" s="7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5"/>
      <c r="X978" s="5"/>
      <c r="Y978" s="3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</row>
    <row r="979" spans="1:45" ht="23.25" customHeight="1" x14ac:dyDescent="0.25">
      <c r="A979" s="48"/>
      <c r="B979" s="7"/>
      <c r="C979" s="7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5"/>
      <c r="X979" s="5"/>
      <c r="Y979" s="3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</row>
    <row r="980" spans="1:45" ht="23.25" customHeight="1" x14ac:dyDescent="0.25">
      <c r="A980" s="48"/>
      <c r="B980" s="7"/>
      <c r="C980" s="7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5"/>
      <c r="X980" s="5"/>
      <c r="Y980" s="3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</row>
    <row r="981" spans="1:45" ht="23.25" customHeight="1" x14ac:dyDescent="0.25">
      <c r="A981" s="48"/>
      <c r="B981" s="7"/>
      <c r="C981" s="7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5"/>
      <c r="X981" s="5"/>
      <c r="Y981" s="3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</row>
    <row r="982" spans="1:45" ht="23.25" customHeight="1" x14ac:dyDescent="0.25">
      <c r="A982" s="48"/>
      <c r="B982" s="7"/>
      <c r="C982" s="7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5"/>
      <c r="X982" s="5"/>
      <c r="Y982" s="3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</row>
    <row r="983" spans="1:45" ht="23.25" customHeight="1" x14ac:dyDescent="0.25">
      <c r="A983" s="48"/>
      <c r="B983" s="7"/>
      <c r="C983" s="7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5"/>
      <c r="X983" s="5"/>
      <c r="Y983" s="3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</row>
    <row r="984" spans="1:45" ht="23.25" customHeight="1" x14ac:dyDescent="0.25">
      <c r="A984" s="48"/>
      <c r="B984" s="7"/>
      <c r="C984" s="7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5"/>
      <c r="X984" s="5"/>
      <c r="Y984" s="3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</row>
    <row r="985" spans="1:45" ht="23.25" customHeight="1" x14ac:dyDescent="0.25">
      <c r="A985" s="48"/>
      <c r="B985" s="7"/>
      <c r="C985" s="7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5"/>
      <c r="X985" s="5"/>
      <c r="Y985" s="3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</row>
    <row r="986" spans="1:45" ht="23.25" customHeight="1" x14ac:dyDescent="0.25">
      <c r="A986" s="48"/>
      <c r="B986" s="7"/>
      <c r="C986" s="7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5"/>
      <c r="X986" s="5"/>
      <c r="Y986" s="3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</row>
    <row r="987" spans="1:45" ht="23.25" customHeight="1" x14ac:dyDescent="0.25">
      <c r="A987" s="48"/>
      <c r="B987" s="7"/>
      <c r="C987" s="7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5"/>
      <c r="X987" s="5"/>
      <c r="Y987" s="3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</row>
    <row r="988" spans="1:45" ht="23.25" customHeight="1" x14ac:dyDescent="0.25">
      <c r="A988" s="48"/>
      <c r="B988" s="7"/>
      <c r="C988" s="7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5"/>
      <c r="X988" s="5"/>
      <c r="Y988" s="3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</row>
    <row r="989" spans="1:45" ht="23.25" customHeight="1" x14ac:dyDescent="0.25">
      <c r="A989" s="48"/>
      <c r="B989" s="7"/>
      <c r="C989" s="7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5"/>
      <c r="X989" s="5"/>
      <c r="Y989" s="3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</row>
    <row r="990" spans="1:45" ht="23.25" customHeight="1" x14ac:dyDescent="0.25">
      <c r="A990" s="48"/>
      <c r="B990" s="7"/>
      <c r="C990" s="7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5"/>
      <c r="X990" s="5"/>
      <c r="Y990" s="3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</row>
    <row r="991" spans="1:45" ht="23.25" customHeight="1" x14ac:dyDescent="0.25">
      <c r="A991" s="48"/>
      <c r="B991" s="7"/>
      <c r="C991" s="7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5"/>
      <c r="X991" s="5"/>
      <c r="Y991" s="3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</row>
    <row r="992" spans="1:45" ht="23.25" customHeight="1" x14ac:dyDescent="0.25">
      <c r="A992" s="48"/>
      <c r="B992" s="7"/>
      <c r="C992" s="7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5"/>
      <c r="X992" s="5"/>
      <c r="Y992" s="3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</row>
    <row r="993" spans="1:45" ht="23.25" customHeight="1" x14ac:dyDescent="0.25">
      <c r="A993" s="48"/>
      <c r="B993" s="7"/>
      <c r="C993" s="7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5"/>
      <c r="X993" s="5"/>
      <c r="Y993" s="3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</row>
    <row r="994" spans="1:45" ht="23.25" customHeight="1" x14ac:dyDescent="0.25">
      <c r="A994" s="48"/>
      <c r="B994" s="7"/>
      <c r="C994" s="7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5"/>
      <c r="X994" s="5"/>
      <c r="Y994" s="3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</row>
    <row r="995" spans="1:45" ht="23.25" customHeight="1" x14ac:dyDescent="0.25">
      <c r="A995" s="48"/>
      <c r="B995" s="7"/>
      <c r="C995" s="7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5"/>
      <c r="X995" s="5"/>
      <c r="Y995" s="3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</row>
    <row r="996" spans="1:45" ht="23.25" customHeight="1" x14ac:dyDescent="0.25">
      <c r="A996" s="48"/>
      <c r="B996" s="7"/>
      <c r="C996" s="7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5"/>
      <c r="X996" s="5"/>
      <c r="Y996" s="3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</row>
    <row r="997" spans="1:45" ht="23.25" customHeight="1" x14ac:dyDescent="0.25">
      <c r="A997" s="48"/>
      <c r="B997" s="7"/>
      <c r="C997" s="7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5"/>
      <c r="X997" s="5"/>
      <c r="Y997" s="3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</row>
  </sheetData>
  <mergeCells count="204">
    <mergeCell ref="AA49:AB49"/>
    <mergeCell ref="AJ49:AK49"/>
    <mergeCell ref="AA51:AG53"/>
    <mergeCell ref="AH51:AK51"/>
    <mergeCell ref="AJ53:AK53"/>
    <mergeCell ref="B51:H53"/>
    <mergeCell ref="AA62:AB62"/>
    <mergeCell ref="K63:L63"/>
    <mergeCell ref="B65:H67"/>
    <mergeCell ref="I65:L65"/>
    <mergeCell ref="K67:L67"/>
    <mergeCell ref="K79:L79"/>
    <mergeCell ref="AA79:AB79"/>
    <mergeCell ref="B55:C55"/>
    <mergeCell ref="AA55:AB55"/>
    <mergeCell ref="B56:C56"/>
    <mergeCell ref="AA56:AB56"/>
    <mergeCell ref="B58:H60"/>
    <mergeCell ref="AA58:AG60"/>
    <mergeCell ref="B63:C63"/>
    <mergeCell ref="B69:C69"/>
    <mergeCell ref="B70:C70"/>
    <mergeCell ref="AJ55:AK55"/>
    <mergeCell ref="AJ56:AK56"/>
    <mergeCell ref="AH58:AK58"/>
    <mergeCell ref="AJ60:AK60"/>
    <mergeCell ref="AJ62:AK62"/>
    <mergeCell ref="AJ63:AK63"/>
    <mergeCell ref="AH65:AK65"/>
    <mergeCell ref="K77:L77"/>
    <mergeCell ref="K78:L78"/>
    <mergeCell ref="AA78:AB78"/>
    <mergeCell ref="AA63:AB63"/>
    <mergeCell ref="AA65:AG67"/>
    <mergeCell ref="AA69:AB69"/>
    <mergeCell ref="AA70:AB70"/>
    <mergeCell ref="AA71:AB71"/>
    <mergeCell ref="AA73:AG75"/>
    <mergeCell ref="AA77:AB77"/>
    <mergeCell ref="K60:L60"/>
    <mergeCell ref="K69:L69"/>
    <mergeCell ref="K70:L70"/>
    <mergeCell ref="K71:L71"/>
    <mergeCell ref="I73:L73"/>
    <mergeCell ref="K75:L75"/>
    <mergeCell ref="K62:L62"/>
    <mergeCell ref="AJ27:AK27"/>
    <mergeCell ref="K20:L20"/>
    <mergeCell ref="AA20:AB20"/>
    <mergeCell ref="AA21:AB21"/>
    <mergeCell ref="AJ21:AK21"/>
    <mergeCell ref="AA23:AF24"/>
    <mergeCell ref="AH23:AK23"/>
    <mergeCell ref="AA27:AB27"/>
    <mergeCell ref="K27:L27"/>
    <mergeCell ref="AA37:AF39"/>
    <mergeCell ref="AA41:AB41"/>
    <mergeCell ref="AJ41:AK41"/>
    <mergeCell ref="K28:L28"/>
    <mergeCell ref="I30:L30"/>
    <mergeCell ref="K32:L32"/>
    <mergeCell ref="K34:L34"/>
    <mergeCell ref="K35:L35"/>
    <mergeCell ref="AH37:AK37"/>
    <mergeCell ref="AJ39:AK39"/>
    <mergeCell ref="I37:L37"/>
    <mergeCell ref="K39:L39"/>
    <mergeCell ref="K41:L41"/>
    <mergeCell ref="AJ34:AK34"/>
    <mergeCell ref="AJ35:AK35"/>
    <mergeCell ref="AA28:AB28"/>
    <mergeCell ref="AJ28:AK28"/>
    <mergeCell ref="AA30:AF31"/>
    <mergeCell ref="AH30:AK30"/>
    <mergeCell ref="AJ32:AK32"/>
    <mergeCell ref="AA34:AB34"/>
    <mergeCell ref="AA35:AB35"/>
    <mergeCell ref="AA44:AG46"/>
    <mergeCell ref="AA48:AB48"/>
    <mergeCell ref="B42:C42"/>
    <mergeCell ref="B44:H46"/>
    <mergeCell ref="I44:L44"/>
    <mergeCell ref="AH44:AK44"/>
    <mergeCell ref="K46:L46"/>
    <mergeCell ref="AJ46:AK46"/>
    <mergeCell ref="K48:L48"/>
    <mergeCell ref="AJ48:AK48"/>
    <mergeCell ref="K42:L42"/>
    <mergeCell ref="AA42:AB42"/>
    <mergeCell ref="AJ42:AK42"/>
    <mergeCell ref="B48:C48"/>
    <mergeCell ref="B9:C9"/>
    <mergeCell ref="B10:C10"/>
    <mergeCell ref="I10:L10"/>
    <mergeCell ref="AH10:AK10"/>
    <mergeCell ref="B1:J1"/>
    <mergeCell ref="M1:N1"/>
    <mergeCell ref="O1:P1"/>
    <mergeCell ref="R1:S1"/>
    <mergeCell ref="B3:S3"/>
    <mergeCell ref="J5:P5"/>
    <mergeCell ref="AA9:AB9"/>
    <mergeCell ref="K1:L1"/>
    <mergeCell ref="AA10:AB10"/>
    <mergeCell ref="B12:C12"/>
    <mergeCell ref="K12:L12"/>
    <mergeCell ref="AA12:AB12"/>
    <mergeCell ref="AJ12:AK12"/>
    <mergeCell ref="K13:L13"/>
    <mergeCell ref="AJ13:AK13"/>
    <mergeCell ref="B16:G17"/>
    <mergeCell ref="I16:L16"/>
    <mergeCell ref="AA16:AF17"/>
    <mergeCell ref="AH16:AK16"/>
    <mergeCell ref="K18:L18"/>
    <mergeCell ref="AJ18:AK18"/>
    <mergeCell ref="AJ20:AK20"/>
    <mergeCell ref="B20:C20"/>
    <mergeCell ref="B21:C21"/>
    <mergeCell ref="K21:L21"/>
    <mergeCell ref="B23:G24"/>
    <mergeCell ref="I23:L23"/>
    <mergeCell ref="K25:L25"/>
    <mergeCell ref="AJ25:AK25"/>
    <mergeCell ref="K85:L85"/>
    <mergeCell ref="B86:C86"/>
    <mergeCell ref="B87:C87"/>
    <mergeCell ref="B27:C27"/>
    <mergeCell ref="B28:C28"/>
    <mergeCell ref="B30:G31"/>
    <mergeCell ref="B34:C34"/>
    <mergeCell ref="B35:C35"/>
    <mergeCell ref="B37:G39"/>
    <mergeCell ref="B41:C41"/>
    <mergeCell ref="K56:L56"/>
    <mergeCell ref="I58:L58"/>
    <mergeCell ref="K55:L55"/>
    <mergeCell ref="B71:C71"/>
    <mergeCell ref="B73:H75"/>
    <mergeCell ref="B77:C77"/>
    <mergeCell ref="B78:C78"/>
    <mergeCell ref="B79:C79"/>
    <mergeCell ref="B62:C62"/>
    <mergeCell ref="I51:L51"/>
    <mergeCell ref="K53:L53"/>
    <mergeCell ref="B49:C49"/>
    <mergeCell ref="K49:L49"/>
    <mergeCell ref="O99:R99"/>
    <mergeCell ref="B102:F106"/>
    <mergeCell ref="I109:J109"/>
    <mergeCell ref="G111:O111"/>
    <mergeCell ref="B113:L114"/>
    <mergeCell ref="G116:O116"/>
    <mergeCell ref="F119:M120"/>
    <mergeCell ref="K86:L86"/>
    <mergeCell ref="K87:L87"/>
    <mergeCell ref="O89:R89"/>
    <mergeCell ref="B91:H93"/>
    <mergeCell ref="I91:L91"/>
    <mergeCell ref="K93:L93"/>
    <mergeCell ref="B95:C95"/>
    <mergeCell ref="K95:L95"/>
    <mergeCell ref="B96:C96"/>
    <mergeCell ref="B97:C97"/>
    <mergeCell ref="AJ67:AK67"/>
    <mergeCell ref="AJ69:AK69"/>
    <mergeCell ref="AJ70:AK70"/>
    <mergeCell ref="AJ71:AK71"/>
    <mergeCell ref="AH73:AK73"/>
    <mergeCell ref="AJ75:AK75"/>
    <mergeCell ref="AJ77:AK77"/>
    <mergeCell ref="AJ85:AK85"/>
    <mergeCell ref="AJ86:AK86"/>
    <mergeCell ref="AJ96:AK96"/>
    <mergeCell ref="AJ97:AK97"/>
    <mergeCell ref="K96:L96"/>
    <mergeCell ref="K97:L97"/>
    <mergeCell ref="B81:H83"/>
    <mergeCell ref="I81:L81"/>
    <mergeCell ref="K83:L83"/>
    <mergeCell ref="B85:C85"/>
    <mergeCell ref="AN89:AQ89"/>
    <mergeCell ref="AJ83:AK83"/>
    <mergeCell ref="AJ87:AK87"/>
    <mergeCell ref="AJ78:AK78"/>
    <mergeCell ref="AJ79:AK79"/>
    <mergeCell ref="AA81:AG83"/>
    <mergeCell ref="AH81:AK81"/>
    <mergeCell ref="AA85:AB85"/>
    <mergeCell ref="AA86:AB86"/>
    <mergeCell ref="AA87:AB87"/>
    <mergeCell ref="AN99:AQ99"/>
    <mergeCell ref="AA102:AE106"/>
    <mergeCell ref="AH109:AI109"/>
    <mergeCell ref="AF111:AN111"/>
    <mergeCell ref="AA113:AK114"/>
    <mergeCell ref="AF116:AN116"/>
    <mergeCell ref="AA91:AG93"/>
    <mergeCell ref="AH91:AK91"/>
    <mergeCell ref="AJ93:AK93"/>
    <mergeCell ref="AA95:AB95"/>
    <mergeCell ref="AJ95:AK95"/>
    <mergeCell ref="AA96:AB96"/>
    <mergeCell ref="AA97:AB97"/>
  </mergeCells>
  <conditionalFormatting sqref="I102 K102 AH102 AJ102 I104 K104 AH104 AJ104 I106 K106 AH106 AJ106">
    <cfRule type="expression" dxfId="60" priority="70">
      <formula>OR($L102=1,$L102=2,$L102=3,$L102=4,$L102=6)</formula>
    </cfRule>
  </conditionalFormatting>
  <conditionalFormatting sqref="K109">
    <cfRule type="cellIs" dxfId="59" priority="30" operator="equal">
      <formula>AJ109</formula>
    </cfRule>
  </conditionalFormatting>
  <conditionalFormatting sqref="M114">
    <cfRule type="cellIs" dxfId="58" priority="29" operator="equal">
      <formula>AL114</formula>
    </cfRule>
  </conditionalFormatting>
  <conditionalFormatting sqref="N16 P16 R16 N18 P18 R18 N20:N21 P20:P21 R20:R21">
    <cfRule type="cellIs" dxfId="57" priority="69" operator="equal">
      <formula>AM16</formula>
    </cfRule>
  </conditionalFormatting>
  <conditionalFormatting sqref="N23 P23 R23 N25 P25 R25 N27:N28 P27:P28 R27:R28">
    <cfRule type="cellIs" dxfId="56" priority="68" operator="equal">
      <formula>AM23</formula>
    </cfRule>
  </conditionalFormatting>
  <conditionalFormatting sqref="N30 P30 R30 N32 P32 R32 N34:N35 P34:P35 R34:R35">
    <cfRule type="cellIs" dxfId="55" priority="67" operator="equal">
      <formula>AM30</formula>
    </cfRule>
  </conditionalFormatting>
  <conditionalFormatting sqref="N37 P37 R37 N39 P39 R39 N41:N42 P41:P42 R41:R42">
    <cfRule type="cellIs" dxfId="54" priority="66" operator="equal">
      <formula>AM37</formula>
    </cfRule>
  </conditionalFormatting>
  <conditionalFormatting sqref="N44">
    <cfRule type="cellIs" dxfId="53" priority="63" operator="equal">
      <formula>AM44</formula>
    </cfRule>
  </conditionalFormatting>
  <conditionalFormatting sqref="N46">
    <cfRule type="cellIs" dxfId="52" priority="60" operator="equal">
      <formula>AM46</formula>
    </cfRule>
  </conditionalFormatting>
  <conditionalFormatting sqref="N48:N49">
    <cfRule type="cellIs" dxfId="51" priority="59" operator="equal">
      <formula>AM48</formula>
    </cfRule>
  </conditionalFormatting>
  <conditionalFormatting sqref="N51">
    <cfRule type="cellIs" dxfId="50" priority="57" operator="equal">
      <formula>AM51</formula>
    </cfRule>
  </conditionalFormatting>
  <conditionalFormatting sqref="N53">
    <cfRule type="cellIs" dxfId="49" priority="54" operator="equal">
      <formula>AM53</formula>
    </cfRule>
  </conditionalFormatting>
  <conditionalFormatting sqref="N55:N56">
    <cfRule type="cellIs" dxfId="48" priority="53" operator="equal">
      <formula>AM55</formula>
    </cfRule>
  </conditionalFormatting>
  <conditionalFormatting sqref="N58">
    <cfRule type="cellIs" dxfId="47" priority="51" operator="equal">
      <formula>AM58</formula>
    </cfRule>
  </conditionalFormatting>
  <conditionalFormatting sqref="N60">
    <cfRule type="cellIs" dxfId="46" priority="48" operator="equal">
      <formula>AM60</formula>
    </cfRule>
  </conditionalFormatting>
  <conditionalFormatting sqref="N62:N63">
    <cfRule type="cellIs" dxfId="45" priority="47" operator="equal">
      <formula>AM62</formula>
    </cfRule>
  </conditionalFormatting>
  <conditionalFormatting sqref="N65 P65 R65 T65 N67 P67 R67 N69:N71 P69:P71 R69:R71">
    <cfRule type="cellIs" dxfId="44" priority="65" operator="equal">
      <formula>AM65</formula>
    </cfRule>
  </conditionalFormatting>
  <conditionalFormatting sqref="N73">
    <cfRule type="cellIs" dxfId="43" priority="45" operator="equal">
      <formula>AM73</formula>
    </cfRule>
  </conditionalFormatting>
  <conditionalFormatting sqref="N75">
    <cfRule type="cellIs" dxfId="42" priority="42" operator="equal">
      <formula>AM75</formula>
    </cfRule>
  </conditionalFormatting>
  <conditionalFormatting sqref="N77:N79">
    <cfRule type="cellIs" dxfId="41" priority="40" operator="equal">
      <formula>AM77</formula>
    </cfRule>
  </conditionalFormatting>
  <conditionalFormatting sqref="N81 P81 R81 N83 P83 N85:N87 P85:P87 O89:R89">
    <cfRule type="cellIs" dxfId="40" priority="64" operator="equal">
      <formula>AM81</formula>
    </cfRule>
  </conditionalFormatting>
  <conditionalFormatting sqref="N91">
    <cfRule type="cellIs" dxfId="39" priority="38" operator="equal">
      <formula>AM91</formula>
    </cfRule>
  </conditionalFormatting>
  <conditionalFormatting sqref="N93">
    <cfRule type="cellIs" dxfId="38" priority="35" operator="equal">
      <formula>AM93</formula>
    </cfRule>
  </conditionalFormatting>
  <conditionalFormatting sqref="N95:N97">
    <cfRule type="cellIs" dxfId="37" priority="33" operator="equal">
      <formula>AM95</formula>
    </cfRule>
  </conditionalFormatting>
  <conditionalFormatting sqref="O99">
    <cfRule type="cellIs" dxfId="36" priority="31" operator="equal">
      <formula>AN99</formula>
    </cfRule>
  </conditionalFormatting>
  <conditionalFormatting sqref="P44">
    <cfRule type="cellIs" dxfId="35" priority="62" operator="equal">
      <formula>AO44</formula>
    </cfRule>
  </conditionalFormatting>
  <conditionalFormatting sqref="P46">
    <cfRule type="cellIs" dxfId="34" priority="61" operator="equal">
      <formula>AO46</formula>
    </cfRule>
  </conditionalFormatting>
  <conditionalFormatting sqref="P48:P49">
    <cfRule type="cellIs" dxfId="33" priority="58" operator="equal">
      <formula>AO48</formula>
    </cfRule>
  </conditionalFormatting>
  <conditionalFormatting sqref="P51">
    <cfRule type="cellIs" dxfId="32" priority="56" operator="equal">
      <formula>AO51</formula>
    </cfRule>
  </conditionalFormatting>
  <conditionalFormatting sqref="P53">
    <cfRule type="cellIs" dxfId="31" priority="55" operator="equal">
      <formula>AO53</formula>
    </cfRule>
  </conditionalFormatting>
  <conditionalFormatting sqref="P55:P56">
    <cfRule type="cellIs" dxfId="30" priority="52" operator="equal">
      <formula>AO55</formula>
    </cfRule>
  </conditionalFormatting>
  <conditionalFormatting sqref="P58">
    <cfRule type="cellIs" dxfId="29" priority="50" operator="equal">
      <formula>AO58</formula>
    </cfRule>
  </conditionalFormatting>
  <conditionalFormatting sqref="P60">
    <cfRule type="cellIs" dxfId="28" priority="49" operator="equal">
      <formula>AO60</formula>
    </cfRule>
  </conditionalFormatting>
  <conditionalFormatting sqref="P62:P63">
    <cfRule type="cellIs" dxfId="27" priority="46" operator="equal">
      <formula>AO62</formula>
    </cfRule>
  </conditionalFormatting>
  <conditionalFormatting sqref="P73">
    <cfRule type="cellIs" dxfId="26" priority="44" operator="equal">
      <formula>AO73</formula>
    </cfRule>
  </conditionalFormatting>
  <conditionalFormatting sqref="P75">
    <cfRule type="cellIs" dxfId="25" priority="41" operator="equal">
      <formula>AO75</formula>
    </cfRule>
  </conditionalFormatting>
  <conditionalFormatting sqref="P77:P79">
    <cfRule type="cellIs" dxfId="24" priority="39" operator="equal">
      <formula>AO77</formula>
    </cfRule>
  </conditionalFormatting>
  <conditionalFormatting sqref="P91">
    <cfRule type="cellIs" dxfId="23" priority="37" operator="equal">
      <formula>AO91</formula>
    </cfRule>
  </conditionalFormatting>
  <conditionalFormatting sqref="P93">
    <cfRule type="cellIs" dxfId="22" priority="34" operator="equal">
      <formula>AO93</formula>
    </cfRule>
  </conditionalFormatting>
  <conditionalFormatting sqref="P95:P97">
    <cfRule type="cellIs" dxfId="21" priority="32" operator="equal">
      <formula>AO95</formula>
    </cfRule>
  </conditionalFormatting>
  <conditionalFormatting sqref="R44">
    <cfRule type="cellIs" dxfId="20" priority="7" operator="equal">
      <formula>AQ44</formula>
    </cfRule>
  </conditionalFormatting>
  <conditionalFormatting sqref="R46">
    <cfRule type="cellIs" dxfId="19" priority="27" operator="equal">
      <formula>AQ46</formula>
    </cfRule>
  </conditionalFormatting>
  <conditionalFormatting sqref="R48:R49">
    <cfRule type="cellIs" dxfId="18" priority="26" operator="equal">
      <formula>AQ48</formula>
    </cfRule>
  </conditionalFormatting>
  <conditionalFormatting sqref="R51">
    <cfRule type="cellIs" dxfId="17" priority="6" operator="equal">
      <formula>AQ51</formula>
    </cfRule>
  </conditionalFormatting>
  <conditionalFormatting sqref="R53">
    <cfRule type="cellIs" dxfId="16" priority="5" operator="equal">
      <formula>AQ53</formula>
    </cfRule>
  </conditionalFormatting>
  <conditionalFormatting sqref="R55:R56">
    <cfRule type="cellIs" dxfId="15" priority="4" operator="equal">
      <formula>AQ55</formula>
    </cfRule>
  </conditionalFormatting>
  <conditionalFormatting sqref="R58">
    <cfRule type="cellIs" dxfId="14" priority="3" operator="equal">
      <formula>AQ58</formula>
    </cfRule>
  </conditionalFormatting>
  <conditionalFormatting sqref="R60">
    <cfRule type="cellIs" dxfId="13" priority="2" operator="equal">
      <formula>AQ60</formula>
    </cfRule>
  </conditionalFormatting>
  <conditionalFormatting sqref="R62:R63">
    <cfRule type="cellIs" dxfId="12" priority="1" operator="equal">
      <formula>AQ62</formula>
    </cfRule>
  </conditionalFormatting>
  <conditionalFormatting sqref="R73">
    <cfRule type="cellIs" dxfId="11" priority="43" operator="equal">
      <formula>AQ73</formula>
    </cfRule>
  </conditionalFormatting>
  <conditionalFormatting sqref="R75">
    <cfRule type="cellIs" dxfId="10" priority="18" operator="equal">
      <formula>AQ75</formula>
    </cfRule>
  </conditionalFormatting>
  <conditionalFormatting sqref="R77:R79">
    <cfRule type="cellIs" dxfId="9" priority="17" operator="equal">
      <formula>AQ77</formula>
    </cfRule>
  </conditionalFormatting>
  <conditionalFormatting sqref="R83">
    <cfRule type="cellIs" dxfId="8" priority="10" operator="equal">
      <formula>AQ83</formula>
    </cfRule>
  </conditionalFormatting>
  <conditionalFormatting sqref="R85:R87">
    <cfRule type="cellIs" dxfId="7" priority="9" operator="equal">
      <formula>AQ85</formula>
    </cfRule>
  </conditionalFormatting>
  <conditionalFormatting sqref="R91">
    <cfRule type="cellIs" dxfId="6" priority="36" operator="equal">
      <formula>AQ91</formula>
    </cfRule>
  </conditionalFormatting>
  <conditionalFormatting sqref="R93">
    <cfRule type="cellIs" dxfId="5" priority="13" operator="equal">
      <formula>AQ93</formula>
    </cfRule>
  </conditionalFormatting>
  <conditionalFormatting sqref="R95:R97">
    <cfRule type="cellIs" dxfId="4" priority="12" operator="equal">
      <formula>AQ95</formula>
    </cfRule>
  </conditionalFormatting>
  <conditionalFormatting sqref="T73">
    <cfRule type="cellIs" dxfId="3" priority="8" operator="equal">
      <formula>AS73</formula>
    </cfRule>
  </conditionalFormatting>
  <conditionalFormatting sqref="T81">
    <cfRule type="cellIs" dxfId="2" priority="11" operator="equal">
      <formula>AS81</formula>
    </cfRule>
  </conditionalFormatting>
  <conditionalFormatting sqref="T91">
    <cfRule type="cellIs" dxfId="1" priority="16" operator="equal">
      <formula>AS91</formula>
    </cfRule>
  </conditionalFormatting>
  <conditionalFormatting sqref="AC27:AF27">
    <cfRule type="cellIs" dxfId="0" priority="71" operator="equal">
      <formula>AD12</formula>
    </cfRule>
  </conditionalFormatting>
  <dataValidations disablePrompts="1" count="2">
    <dataValidation type="list" allowBlank="1" sqref="AN99 AN89 O99" xr:uid="{00000000-0002-0000-0000-000000000000}">
      <formula1>$A$85:$A$88</formula1>
    </dataValidation>
    <dataValidation type="list" allowBlank="1" sqref="O89" xr:uid="{BC98756A-63E5-4CEF-9275-8EF414EA550B}">
      <formula1>$A$56:$A$59</formula1>
    </dataValidation>
  </dataValidations>
  <hyperlinks>
    <hyperlink ref="J5" r:id="rId1" xr:uid="{1659717A-ABE3-4FCD-950E-9C8D8E6DAB4A}"/>
  </hyperlinks>
  <pageMargins left="0.7" right="0.7" top="0.75" bottom="0.75" header="0.3" footer="0.3"/>
  <pageSetup paperSize="9" orientation="portrait" horizontalDpi="4294967293" verticalDpi="0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76A454E77B3B4D9D7654FA6412AC87" ma:contentTypeVersion="18" ma:contentTypeDescription="Create a new document." ma:contentTypeScope="" ma:versionID="ab2210c4a2f116662c24ccf9c2cdcd92">
  <xsd:schema xmlns:xsd="http://www.w3.org/2001/XMLSchema" xmlns:xs="http://www.w3.org/2001/XMLSchema" xmlns:p="http://schemas.microsoft.com/office/2006/metadata/properties" xmlns:ns2="dcc6e9ca-86b9-4b3f-84c6-29c930ce532d" xmlns:ns3="2388ac28-7eb2-4bec-a93e-bf00ec59bd08" targetNamespace="http://schemas.microsoft.com/office/2006/metadata/properties" ma:root="true" ma:fieldsID="6c39469cd9957b20e1fde925f5fc25f6" ns2:_="" ns3:_="">
    <xsd:import namespace="dcc6e9ca-86b9-4b3f-84c6-29c930ce532d"/>
    <xsd:import namespace="2388ac28-7eb2-4bec-a93e-bf00ec59bd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6e9ca-86b9-4b3f-84c6-29c930ce5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7cbe9a-8433-4c84-a7e4-01526573eb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8ac28-7eb2-4bec-a93e-bf00ec59bd0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0c6a55e-18b9-4645-ba77-c932ad4186dd}" ma:internalName="TaxCatchAll" ma:showField="CatchAllData" ma:web="2388ac28-7eb2-4bec-a93e-bf00ec59bd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c6e9ca-86b9-4b3f-84c6-29c930ce532d">
      <Terms xmlns="http://schemas.microsoft.com/office/infopath/2007/PartnerControls"/>
    </lcf76f155ced4ddcb4097134ff3c332f>
    <TaxCatchAll xmlns="2388ac28-7eb2-4bec-a93e-bf00ec59bd08" xsi:nil="true"/>
  </documentManagement>
</p:properties>
</file>

<file path=customXml/itemProps1.xml><?xml version="1.0" encoding="utf-8"?>
<ds:datastoreItem xmlns:ds="http://schemas.openxmlformats.org/officeDocument/2006/customXml" ds:itemID="{0F2BD768-7CEF-4F82-9E78-5E908EB54B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9C9F09-1FD7-46E1-B401-1513670AB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c6e9ca-86b9-4b3f-84c6-29c930ce532d"/>
    <ds:schemaRef ds:uri="2388ac28-7eb2-4bec-a93e-bf00ec59b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D63C0C-702B-44DD-939B-CBE4755768C2}">
  <ds:schemaRefs>
    <ds:schemaRef ds:uri="http://schemas.microsoft.com/office/2006/metadata/properties"/>
    <ds:schemaRef ds:uri="http://schemas.microsoft.com/office/infopath/2007/PartnerControls"/>
    <ds:schemaRef ds:uri="dcc6e9ca-86b9-4b3f-84c6-29c930ce532d"/>
    <ds:schemaRef ds:uri="2388ac28-7eb2-4bec-a93e-bf00ec59bd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Rhodes, Mr P</cp:lastModifiedBy>
  <dcterms:modified xsi:type="dcterms:W3CDTF">2025-10-18T15:07:51Z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0x010100B276A454E77B3B4D9D7654FA6412AC87</vt:lpwstr>
  </property>
</Properties>
</file>