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0.0.4\2.fac\AF05__15 rpt-audit-Audit\PwC\FY26\1.Q1\1.7 FS\"/>
    </mc:Choice>
  </mc:AlternateContent>
  <xr:revisionPtr revIDLastSave="0" documentId="13_ncr:1_{1EA2A947-EC98-40C9-B3B0-F9FDBC461B5D}" xr6:coauthVersionLast="47" xr6:coauthVersionMax="47" xr10:uidLastSave="{00000000-0000-0000-0000-000000000000}"/>
  <bookViews>
    <workbookView xWindow="-98" yWindow="-98" windowWidth="27196" windowHeight="17475" tabRatio="851" xr2:uid="{00000000-000D-0000-FFFF-FFFF00000000}"/>
  </bookViews>
  <sheets>
    <sheet name="2-4" sheetId="1" r:id="rId1"/>
    <sheet name="5 (3M)" sheetId="2" r:id="rId2"/>
    <sheet name="6" sheetId="3" r:id="rId3"/>
    <sheet name="7" sheetId="4" r:id="rId4"/>
    <sheet name="8-9" sheetId="5" r:id="rId5"/>
  </sheets>
  <definedNames>
    <definedName name="_xlnm.Print_Area" localSheetId="0">'2-4'!$A$1:$L$144</definedName>
    <definedName name="_xlnm.Print_Area" localSheetId="1">'5 (3M)'!$A:$M</definedName>
    <definedName name="_xlnm.Print_Area" localSheetId="2">'6'!$A:$V</definedName>
    <definedName name="_xlnm.Print_Area" localSheetId="3">'7'!$A:$O</definedName>
    <definedName name="_xlnm.Print_Area" localSheetId="4">'8-9'!$A$1:$L$100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7" i="5" l="1"/>
  <c r="L79" i="5"/>
  <c r="J79" i="5"/>
  <c r="H79" i="5"/>
  <c r="F79" i="5"/>
  <c r="L67" i="5"/>
  <c r="J67" i="5"/>
  <c r="H67" i="5"/>
  <c r="A38" i="3" l="1"/>
  <c r="A30" i="4"/>
  <c r="A50" i="5"/>
  <c r="A100" i="5" s="1"/>
  <c r="A3" i="4"/>
  <c r="O23" i="4"/>
  <c r="O13" i="4"/>
  <c r="R31" i="3"/>
  <c r="V31" i="3" s="1"/>
  <c r="R32" i="3"/>
  <c r="R17" i="3"/>
  <c r="V17" i="3" s="1"/>
  <c r="A57" i="2"/>
  <c r="A1" i="2"/>
  <c r="V32" i="3" l="1"/>
  <c r="L104" i="1" l="1"/>
  <c r="J104" i="1"/>
  <c r="H104" i="1"/>
  <c r="F104" i="1"/>
  <c r="L103" i="1"/>
  <c r="J103" i="1"/>
  <c r="H103" i="1"/>
  <c r="F103" i="1"/>
  <c r="A99" i="1"/>
  <c r="A98" i="1"/>
  <c r="A97" i="1"/>
  <c r="A51" i="1"/>
  <c r="A50" i="1"/>
  <c r="A49" i="1"/>
  <c r="A144" i="1"/>
  <c r="A96" i="1"/>
  <c r="A3" i="3" l="1"/>
  <c r="A1" i="3"/>
  <c r="A1" i="4"/>
  <c r="A1" i="5"/>
  <c r="A51" i="5" s="1"/>
  <c r="A10" i="5"/>
  <c r="A3" i="5"/>
  <c r="O16" i="4"/>
  <c r="L24" i="3"/>
  <c r="R21" i="3"/>
  <c r="M42" i="2"/>
  <c r="K42" i="2"/>
  <c r="I42" i="2"/>
  <c r="G42" i="2"/>
  <c r="M48" i="2"/>
  <c r="K48" i="2"/>
  <c r="I48" i="2"/>
  <c r="G48" i="2"/>
  <c r="L35" i="3"/>
  <c r="V21" i="3" l="1"/>
  <c r="O20" i="4"/>
  <c r="F35" i="3"/>
  <c r="M23" i="2" l="1"/>
  <c r="K23" i="2"/>
  <c r="I23" i="2"/>
  <c r="G23" i="2"/>
  <c r="L74" i="1"/>
  <c r="H35" i="3" l="1"/>
  <c r="J35" i="3"/>
  <c r="N35" i="3"/>
  <c r="P35" i="3"/>
  <c r="T35" i="3"/>
  <c r="R35" i="3" l="1"/>
  <c r="V35" i="3" s="1"/>
  <c r="F74" i="1"/>
  <c r="J21" i="1" l="1"/>
  <c r="M18" i="4" l="1"/>
  <c r="K18" i="4"/>
  <c r="I18" i="4"/>
  <c r="G18" i="4"/>
  <c r="E18" i="4"/>
  <c r="E25" i="4"/>
  <c r="G25" i="4"/>
  <c r="I25" i="4"/>
  <c r="K25" i="4"/>
  <c r="M25" i="4"/>
  <c r="H24" i="3"/>
  <c r="F24" i="3"/>
  <c r="J128" i="1"/>
  <c r="O18" i="4" l="1"/>
  <c r="O25" i="4"/>
  <c r="I15" i="2"/>
  <c r="T24" i="3"/>
  <c r="P24" i="3"/>
  <c r="N24" i="3"/>
  <c r="J24" i="3"/>
  <c r="M15" i="2"/>
  <c r="K15" i="2"/>
  <c r="G15" i="2"/>
  <c r="L128" i="1"/>
  <c r="L131" i="1" s="1"/>
  <c r="J131" i="1"/>
  <c r="H128" i="1"/>
  <c r="H131" i="1" s="1"/>
  <c r="F128" i="1"/>
  <c r="F131" i="1" s="1"/>
  <c r="L85" i="1"/>
  <c r="J85" i="1"/>
  <c r="H85" i="1"/>
  <c r="F85" i="1"/>
  <c r="J74" i="1"/>
  <c r="H74" i="1"/>
  <c r="L36" i="1"/>
  <c r="J36" i="1"/>
  <c r="H36" i="1"/>
  <c r="F36" i="1"/>
  <c r="L21" i="1"/>
  <c r="H21" i="1"/>
  <c r="F21" i="1"/>
  <c r="R24" i="3" l="1"/>
  <c r="V24" i="3" s="1"/>
  <c r="G31" i="2"/>
  <c r="K31" i="2"/>
  <c r="I31" i="2"/>
  <c r="M31" i="2"/>
  <c r="L38" i="1"/>
  <c r="H38" i="1"/>
  <c r="H87" i="1"/>
  <c r="H133" i="1" s="1"/>
  <c r="F38" i="1"/>
  <c r="F87" i="1"/>
  <c r="F133" i="1" s="1"/>
  <c r="L87" i="1"/>
  <c r="L133" i="1" s="1"/>
  <c r="J87" i="1"/>
  <c r="J133" i="1" s="1"/>
  <c r="J38" i="1"/>
  <c r="K34" i="2" l="1"/>
  <c r="K36" i="2" s="1"/>
  <c r="J23" i="5"/>
  <c r="J35" i="5" s="1"/>
  <c r="J38" i="5" s="1"/>
  <c r="J81" i="5" s="1"/>
  <c r="J84" i="5" s="1"/>
  <c r="G34" i="2"/>
  <c r="G36" i="2" s="1"/>
  <c r="F23" i="5"/>
  <c r="F35" i="5" s="1"/>
  <c r="F38" i="5" s="1"/>
  <c r="F81" i="5" s="1"/>
  <c r="F84" i="5" s="1"/>
  <c r="I34" i="2"/>
  <c r="I36" i="2" s="1"/>
  <c r="H23" i="5"/>
  <c r="H35" i="5" s="1"/>
  <c r="H38" i="5" s="1"/>
  <c r="H81" i="5" s="1"/>
  <c r="H84" i="5" s="1"/>
  <c r="M34" i="2"/>
  <c r="M36" i="2" s="1"/>
  <c r="L23" i="5"/>
  <c r="L35" i="5" s="1"/>
  <c r="L38" i="5" s="1"/>
  <c r="L81" i="5" s="1"/>
  <c r="L84" i="5" s="1"/>
  <c r="A53" i="5"/>
</calcChain>
</file>

<file path=xl/sharedStrings.xml><?xml version="1.0" encoding="utf-8"?>
<sst xmlns="http://schemas.openxmlformats.org/spreadsheetml/2006/main" count="346" uniqueCount="209">
  <si>
    <t>งบฐานะการเงิน</t>
  </si>
  <si>
    <t>ณ วันที่ 31 มีนาคม พ.ศ. 2568</t>
  </si>
  <si>
    <t>ข้อมูลทางการเงินรวม</t>
  </si>
  <si>
    <t>ข้อมูลทางการเงินเฉพาะกิจการ</t>
  </si>
  <si>
    <t>ตรวจสอบแล้ว</t>
  </si>
  <si>
    <t>31 มีนาคม</t>
  </si>
  <si>
    <t>31 ธันวาคม</t>
  </si>
  <si>
    <t>พ.ศ. 2568</t>
  </si>
  <si>
    <t>หมายเหตุ</t>
  </si>
  <si>
    <t>พันบาท</t>
  </si>
  <si>
    <t>สินทรัพย์</t>
  </si>
  <si>
    <t>สินทรัพย์หมุนเวียน</t>
  </si>
  <si>
    <t>เงินสดและรายการเทียบเท่าเงินสด</t>
  </si>
  <si>
    <t>ลูกหนี้การค้า สุทธิ</t>
  </si>
  <si>
    <t>ลูกหนี้หมุนเวียนอื่น สุทธิ</t>
  </si>
  <si>
    <t>รวมสินทรัพย์หมุนเวียน</t>
  </si>
  <si>
    <t>หมายเหตุประกอบข้อมูลทางการเงินระหว่างกาลแบบย่อเป็นส่วนหนึ่งของข้อมูลทางการเงินระหว่างกาลนี้</t>
  </si>
  <si>
    <t>สินทรัพย์ไม่หมุนเวียน</t>
  </si>
  <si>
    <t>เงินลงทุนในบริษัทย่อย สุทธิ</t>
  </si>
  <si>
    <t>ที่ดิน อาคาร และอุปกรณ์ สุทธิ</t>
  </si>
  <si>
    <t>สินทรัพย์ไม่มีตัวตน สุทธิ</t>
  </si>
  <si>
    <t>สินทรัพย์ภาษีเงินได้รอการตัดบัญชี สุทธิ</t>
  </si>
  <si>
    <t>สินทรัพย์ไม่หมุนเวียนอื่น</t>
  </si>
  <si>
    <t>รวมสินทรัพย์ไม่หมุนเวียน</t>
  </si>
  <si>
    <t>รวมสินทรัพย์</t>
  </si>
  <si>
    <t>หนี้สินและส่วนของเจ้าของ</t>
  </si>
  <si>
    <t>หนี้สินหมุนเวียน</t>
  </si>
  <si>
    <t>เจ้าหนี้การค้า</t>
  </si>
  <si>
    <t>เจ้าหนี้หมุนเวียนอื่น</t>
  </si>
  <si>
    <t xml:space="preserve">   </t>
  </si>
  <si>
    <t xml:space="preserve">หนี้สินตามสัญญาเช่าส่วนที่ถึงกำหนดชำระ
</t>
  </si>
  <si>
    <t>รวมหนี้สินหมุนเวียน</t>
  </si>
  <si>
    <t xml:space="preserve"> </t>
  </si>
  <si>
    <t>หนี้สินไม่หมุนเวียน</t>
  </si>
  <si>
    <t>ภาระผูกพันผลประโยชน์พนักงาน</t>
  </si>
  <si>
    <t>หนี้สินภาษีเงินได้รอการตัดบัญชี สุทธิ</t>
  </si>
  <si>
    <t>รวมหนี้สินไม่หมุนเวียน</t>
  </si>
  <si>
    <t>รวมหนี้สิน</t>
  </si>
  <si>
    <r>
      <t xml:space="preserve">หนี้สินและส่วนของเจ้าของ </t>
    </r>
    <r>
      <rPr>
        <sz val="13"/>
        <rFont val="Browallia New"/>
        <family val="2"/>
      </rPr>
      <t>(ต่อ)</t>
    </r>
  </si>
  <si>
    <t>ส่วนของเจ้าของ</t>
  </si>
  <si>
    <t>ทุนเรือนหุ้น</t>
  </si>
  <si>
    <t>ทุนจดทะเบียน</t>
  </si>
  <si>
    <t>-</t>
  </si>
  <si>
    <t>ทุนที่ออกและชำระแล้ว</t>
  </si>
  <si>
    <t>ส่วนเกินมูลค่าหุ้น</t>
  </si>
  <si>
    <t>กำไรสะสม</t>
  </si>
  <si>
    <t>จัดสรรแล้ว</t>
  </si>
  <si>
    <t xml:space="preserve">   - สำรองตามกฎหมาย</t>
  </si>
  <si>
    <t>ยังไม่ได้จัดสรร</t>
  </si>
  <si>
    <t>รวมส่วนของผู้เป็นเจ้าของของบริษัทใหญ่</t>
  </si>
  <si>
    <t>ส่วนได้เสียที่ไม่มีอำนาจควบคุม</t>
  </si>
  <si>
    <t>รวมส่วนของเจ้าของ</t>
  </si>
  <si>
    <t>รวมหนี้สินและส่วนของเจ้าของ</t>
  </si>
  <si>
    <t>ค่าใช้จ่ายในการบริหาร</t>
  </si>
  <si>
    <t>ต้นทุนทางการเงิน</t>
  </si>
  <si>
    <t>กำไรก่อนภาษีเงินได้</t>
  </si>
  <si>
    <t>ค่าใช้จ่ายภาษีเงินได้</t>
  </si>
  <si>
    <t>กำไรสำหรับรอบระยะเวลา</t>
  </si>
  <si>
    <t>การแบ่งปันกำไร (ขาดทุน)</t>
  </si>
  <si>
    <t>ส่วนที่เป็นของผู้เป็นเจ้าของของบริษัทใหญ่</t>
  </si>
  <si>
    <t>ส่วนที่เป็นของส่วนได้เสียที่ไม่มีอำนาจควบคุม</t>
  </si>
  <si>
    <t>งบกำไรขาดทุนเบ็ดเสร็จ</t>
  </si>
  <si>
    <t>กำไรเบ็ดเสร็จรวมสำหรับรอบระยะเวลา</t>
  </si>
  <si>
    <t>การแบ่งปันกำไร (ขาดทุน) เบ็ดเสร็จรวม</t>
  </si>
  <si>
    <t>งบการเปลี่ยนแปลงส่วนของเจ้าของ</t>
  </si>
  <si>
    <t>ส่วนของผู้เป็นเจ้าของของบริษัทใหญ่</t>
  </si>
  <si>
    <t>ส่วนเกิน</t>
  </si>
  <si>
    <t>ส่วนได้เสีย</t>
  </si>
  <si>
    <t>รวม</t>
  </si>
  <si>
    <t>รวมส่วนของ</t>
  </si>
  <si>
    <t xml:space="preserve"> ทุนที่ออกและ</t>
  </si>
  <si>
    <t xml:space="preserve"> ส่วนเกิน</t>
  </si>
  <si>
    <t>ที่ไม่มีอำนาจ</t>
  </si>
  <si>
    <t>- สำรองตาม</t>
  </si>
  <si>
    <t>ยังไม่ได้</t>
  </si>
  <si>
    <t>ผู้เป็นเจ้าของ</t>
  </si>
  <si>
    <t>ชำระแล้ว</t>
  </si>
  <si>
    <t>มูลค่าหุ้น</t>
  </si>
  <si>
    <t>ควบคุม</t>
  </si>
  <si>
    <t>กฎหมาย</t>
  </si>
  <si>
    <t>จัดสรร</t>
  </si>
  <si>
    <t>ของบริษัทใหญ่</t>
  </si>
  <si>
    <t>เจ้าของ</t>
  </si>
  <si>
    <t>ณ วันที่ 1 มกราคม พ.ศ. 2568</t>
  </si>
  <si>
    <t>การเปลี่ยนแปลงในส่วนของเจ้าของ</t>
  </si>
  <si>
    <t xml:space="preserve">สำหรับรอบระยะเวลา </t>
  </si>
  <si>
    <t xml:space="preserve"> มูลค่าหุ้น</t>
  </si>
  <si>
    <t xml:space="preserve"> ส่วนของเจ้าของ</t>
  </si>
  <si>
    <t xml:space="preserve">การเปลี่ยนแปลงในส่วนของเจ้าของสำหรับรอบระยะเวลา </t>
  </si>
  <si>
    <t xml:space="preserve">กำไรเบ็ดเสร็จรวมสำหรับรอบระยะเวลา </t>
  </si>
  <si>
    <t>งบกระแสเงินสด</t>
  </si>
  <si>
    <t>กระแสเงินสดจากกิจกรรมดำเนินงาน</t>
  </si>
  <si>
    <t xml:space="preserve">   เป็นเงินสดรับ (จ่าย) จากการดำเนินงาน</t>
  </si>
  <si>
    <t>- ค่าเสื่อมราคาและค่าตัดจำหน่าย</t>
  </si>
  <si>
    <t>- ค่าใช้จ่ายผลประโยชน์พนักงาน</t>
  </si>
  <si>
    <t>- ดอกเบี้ยรับ</t>
  </si>
  <si>
    <t>กระแสเงินสดก่อนการเปลี่ยนแปลงของสินทรัพย์</t>
  </si>
  <si>
    <t>และหนี้สินดำเนินงาน</t>
  </si>
  <si>
    <t>การเปลี่ยนแปลงของสินทรัพย์และหนี้สินดำเนินงาน</t>
  </si>
  <si>
    <t>- ลูกหนี้การค้า</t>
  </si>
  <si>
    <t>- สินทรัพย์ไม่หมุนเวียนอื่น</t>
  </si>
  <si>
    <t>- เจ้าหนี้การค้า</t>
  </si>
  <si>
    <t>- เจ้าหนี้หมุนเวียนอื่น</t>
  </si>
  <si>
    <t>เงินสดรับ (จ่าย) จากการดำเนินงาน</t>
  </si>
  <si>
    <t>กระแสเงินสดสุทธิได้มาจาก (ใช้ไปใน) กิจกรรมดำเนินงาน</t>
  </si>
  <si>
    <t>กระแสเงินสดจากกิจกรรมลงทุน</t>
  </si>
  <si>
    <t>เงินสดรับจากดอกเบี้ย</t>
  </si>
  <si>
    <t>เงินสดจ่ายเพื่อซื้อสินทรัพย์ไม่มีตัวตน</t>
  </si>
  <si>
    <t>กระแสเงินสดจากกิจกรรมจัดหาเงิน</t>
  </si>
  <si>
    <t>เงินสดรับจากเงินกู้ยืมระยะยาวจากสถาบันการเงิน</t>
  </si>
  <si>
    <t>เงินสดจ่ายคืนเงินกู้ยืมระยะยาวจากสถาบันการเงิน</t>
  </si>
  <si>
    <t>กระแสเงินสดสุทธิได้มาจาก (ใช้ไปใน) กิจกรรมจัดหาเงิน</t>
  </si>
  <si>
    <t>เงินสดและรายการเทียบเท่าเงินสดเพิ่มขึ้น (ลดลง) สุทธิ</t>
  </si>
  <si>
    <t>ยอดคงเหลือต้นรอบระยะเวลา</t>
  </si>
  <si>
    <t>ยอดคงเหลือสิ้นรอบระยะเวลา</t>
  </si>
  <si>
    <t>บริษัท โรงงานเภสัชอุตสาหกรรม เจเอสพี (ประเทศไทย) จำกัด (มหาชน)</t>
  </si>
  <si>
    <t>ณ วันที่ 31 มีนาคม พ.ศ. 2569</t>
  </si>
  <si>
    <t>พ.ศ. 2569</t>
  </si>
  <si>
    <t>เงินให้กู้ยืมระยะสั้นแก่กิจการที่เกี่ยวข้องกัน</t>
  </si>
  <si>
    <t>ลูกหนี้ไม่หมุนเวียนอื่น</t>
  </si>
  <si>
    <t>เงินเบิกเกินบัญชีและเงินกู้ยืมระยะสั้นจากสถาบันการเงิน</t>
  </si>
  <si>
    <t>เงินกู้ยืมระยะสั้นจากกิจการที่เกี่ยวข้องกัน</t>
  </si>
  <si>
    <t>ภาษีเงินได้นิติบุคคลค้างจ่าย</t>
  </si>
  <si>
    <t>ผลต่างจากการรวมธุรกิจภายใต้การควบคุมเดียวกัน</t>
  </si>
  <si>
    <t xml:space="preserve">   มูลค่าที่ตราไว้หุ้นละ 0.50 บาท</t>
  </si>
  <si>
    <t xml:space="preserve">   จ่ายชำระแล้วหุ้นละ 0.50 บาท</t>
  </si>
  <si>
    <t xml:space="preserve">หุ้นสามัญ 474,574,934 หุ้น </t>
  </si>
  <si>
    <t xml:space="preserve">หุ้นสามัญ 711,862,381 หุ้น </t>
  </si>
  <si>
    <t>สำหรับรอบระยะเวลาสามเดือนสิ้นสุดวันที่ 31 มีนาคม พ.ศ. 2569</t>
  </si>
  <si>
    <t>รายได้จากการขาย</t>
  </si>
  <si>
    <t>รายได้จากการให้บริการ</t>
  </si>
  <si>
    <t>ต้นทุนขาย</t>
  </si>
  <si>
    <t>ต้นทุนการให้บริการ</t>
  </si>
  <si>
    <t>รายได้</t>
  </si>
  <si>
    <t>รายได้อื่น</t>
  </si>
  <si>
    <t>รวมรายได้</t>
  </si>
  <si>
    <t>ค่าใช้จ่าย</t>
  </si>
  <si>
    <t>ต้นทุนในการจัดจำหน่าย</t>
  </si>
  <si>
    <t>รวมค่าใช้จ่าย</t>
  </si>
  <si>
    <t>รวมธุรกิจ</t>
  </si>
  <si>
    <t>ภายใต้การควบคุม</t>
  </si>
  <si>
    <t>เดียวกัน</t>
  </si>
  <si>
    <t>ณ วันที่ 1 มกราคม พ.ศ. 2569</t>
  </si>
  <si>
    <t>เปลี่ยนแปลง</t>
  </si>
  <si>
    <t>- ต้นทุนทางการเงิน</t>
  </si>
  <si>
    <t>- สินค้าคงเหลือ</t>
  </si>
  <si>
    <t>- สินทรัพย์ต้นทุนของสัญญาหมุนเวียนและไม่หมุนเวียน</t>
  </si>
  <si>
    <t>- หนี้สินที่เกิดจากสัญญาหมุนเวียนและไม่หมุนเวียน</t>
  </si>
  <si>
    <t>เงินสดจ่ายเพื่อซื้ออาคารและอุปกรณ์</t>
  </si>
  <si>
    <t>เงินปันผลจ่ายให้แก่ผู้ถือหุ้น</t>
  </si>
  <si>
    <t>เงินสดจ่ายดอกเบี้ย</t>
  </si>
  <si>
    <t>- ซื้อสินทรัพย์ไม่มีตัวตนโดยยังไม่ได้ชำระเงิน</t>
  </si>
  <si>
    <t xml:space="preserve">ส่วนของเงินกู้ยืมระยะยาวจากสถาบันการเงิน </t>
  </si>
  <si>
    <t>เงินฝากธนาคารที่มีภาระค้ำประกัน</t>
  </si>
  <si>
    <t>สินค้าคงเหลือ สุทธิ</t>
  </si>
  <si>
    <t>กำไรจากการดำเนินงาน</t>
  </si>
  <si>
    <t>- เงินสดจ่ายภาระผูกพันผลประโยชน์พนักงาน</t>
  </si>
  <si>
    <t>กำไร (ขาดทุน) สะสม</t>
  </si>
  <si>
    <t>กำไร (ขาดทุน) เบ็ดเสร็จรวมสำหรับรอบระยะเวลา</t>
  </si>
  <si>
    <t>ยอดคงเหลือต้นรอบระยะเวลา ณ วันที่ 1 มกราคม พ.ศ. 2569</t>
  </si>
  <si>
    <t>ยอดคงเหลือต้นรอบระยะเวลา ณ วันที่ 1 มกราคม พ.ศ. 2568</t>
  </si>
  <si>
    <t>ยอดคงเหลือสิ้นรอบระยะเวลา ณ วันที่ 31 มีนาคม พ.ศ. 2569</t>
  </si>
  <si>
    <t>ยอดคงเหลือสิ้นรอบระยะเวลา ณ วันที่ 31 มีนาคม พ.ศ. 2568</t>
  </si>
  <si>
    <t>- ลูกหนี้หมุนเวียนและไม่หมุนเวียนอื่น</t>
  </si>
  <si>
    <t>เงินเบิกเกินบัญชีและเงินกู้ยืมระยะสั้น</t>
  </si>
  <si>
    <t>จากสถาบันการเงินเพิ่มขึ้น (ลดลง) สุทธิ</t>
  </si>
  <si>
    <t>เงินสดจ่ายคืนเงินกู้ยืมระยะสั้นจากกิจการที่เกี่ยวข้องกัน</t>
  </si>
  <si>
    <t>- ซื้ออาคารและอุปกรณ์โดยยังไม่ได้ชำระเงิน</t>
  </si>
  <si>
    <t>- โอนเงินจ่ายล่วงหน้าค่าหุ้นไปเงินลงทุนในบริษัทย่อย</t>
  </si>
  <si>
    <t>กระแสเงินสดสุทธิใช้ไปในกิจกรรมลงทุน</t>
  </si>
  <si>
    <t>ผลต่างจากการ</t>
  </si>
  <si>
    <t>หนี้สินที่เกิดจากสัญญา - หมุนเวียน</t>
  </si>
  <si>
    <t>หนี้สินที่เกิดจากสัญญา - ไม่หมุนเวียน</t>
  </si>
  <si>
    <t>ยังไม่ได้ตรวจสอบ</t>
  </si>
  <si>
    <t>ข้อมูลทางการเงินรวม (ยังไม่ได้ตรวจสอบ)</t>
  </si>
  <si>
    <t>ข้อมูลทางการเงินเฉพาะกิจการ (ยังไม่ได้ตรวจสอบ)</t>
  </si>
  <si>
    <t>เงินสดจ่ายชำระหนี้สินตามสัญญาเช่า</t>
  </si>
  <si>
    <t>- จ่ายภาษีเงินได้</t>
  </si>
  <si>
    <t>ส่วนแบ่งขาดทุนจากเงินลงทุนในบริษัทร่วม</t>
  </si>
  <si>
    <t>กำไรต่อหุ้นขั้นพื้นฐาน (บาทต่อหุ้น)</t>
  </si>
  <si>
    <t>กำไรต่อหุ้นปรับลด (บาทต่อหุ้น)</t>
  </si>
  <si>
    <t>- ส่วนแบ่งขาดทุนจากเงินลงทุนในบริษัทร่วม</t>
  </si>
  <si>
    <t>เงินลงทุนในบริษัทร่วม สุทธิ</t>
  </si>
  <si>
    <t>เงินจ่ายล่วงหน้าค่าหุ้น</t>
  </si>
  <si>
    <t>ประมาณการหนี้สินไม่หมุนเวียนอื่น</t>
  </si>
  <si>
    <t>ผลต่างจากการเปลี่ยนแปลงสัดส่วนที่ถือ</t>
  </si>
  <si>
    <t>โดยส่วนได้เสียที่ไม่มีอำนาจควบคุม</t>
  </si>
  <si>
    <t>การเปลี่ยนแปลงสัดส่วนที่ถือโดยส่วนได้เสียที่ไม่มีอำนาจควบคุม</t>
  </si>
  <si>
    <t>สัดส่วนที่ถือ</t>
  </si>
  <si>
    <t>โดยส่วนได้เสีย</t>
  </si>
  <si>
    <t>ที่ไม่มีอำนาจควบคุม</t>
  </si>
  <si>
    <t>- ค่าเผื่อการลดลงของมูลค่าสินค้า</t>
  </si>
  <si>
    <t>รายการที่ไม่ใช่เงินสดที่มีสาระสำคัญ</t>
  </si>
  <si>
    <t>เงินสดจ่ายล่วงหน้าค่าซื้ออุปกรณ์และยานพาหนะ</t>
  </si>
  <si>
    <t>ผลขาดทุนด้านเครดิตที่คาดว่าจะเกิดขึ้นจาก</t>
  </si>
  <si>
    <t>สินทรัพย์ทางการเงิน</t>
  </si>
  <si>
    <t>- โอนเงินจ่ายล่วงหน้าค่าซื้ออุปกรณ์และยานพาหนะ</t>
  </si>
  <si>
    <t>- โอนเงินจ่ายล่วงหน้าค่าซื้อสินทรัพย์ไม่มีตัวตน</t>
  </si>
  <si>
    <t>ที่ถึงกำหนดชำระภายในหนึ่งปี สุทธิ</t>
  </si>
  <si>
    <t>ภายในหนึ่งปี สุทธิ</t>
  </si>
  <si>
    <t>เงินกู้ยืมระยะยาวจากสถาบันการเงิน สุทธิ</t>
  </si>
  <si>
    <t xml:space="preserve">หนี้สินตามสัญญาเช่า สุทธิ
</t>
  </si>
  <si>
    <t>รายการปรับปรุงกำไรก่อนภาษีเงินได้</t>
  </si>
  <si>
    <t>- ขาดทุนจากการตัดจำหน่ายสินทรัพย์</t>
  </si>
  <si>
    <t>- ผลขาดทุนด้านเครดิตที่คาดว่าจะเกิดขึ้นจากสินทรัพย์ทางการเงิน</t>
  </si>
  <si>
    <t>เงินสดจ่ายเพื่อเงินให้กู้ยืมระยะสั้นแก่กิจการที่เกี่ยวข้องกัน</t>
  </si>
  <si>
    <t>เงินฝากธนาคารที่มีภาระค้ำประกันเพิ่มขึ้น สุทธิ</t>
  </si>
  <si>
    <t>ค่าความนิยม</t>
  </si>
  <si>
    <t>กำไรต่อหุ้น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</si>
</sst>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#,##0;\(#,##0\)"/>
    <numFmt numFmtId="167" formatCode="#,##0;\(#,##0\);\-"/>
    <numFmt numFmtId="168" formatCode="#,##0.0;\(#,##0.0\)"/>
    <numFmt numFmtId="169" formatCode="#,##0;\(#,##0\);&quot;-&quot;"/>
    <numFmt numFmtId="170" formatCode="_-* #,##0.00\ _€_-;\-* #,##0.00\ _€_-;_-* &quot;-&quot;??\ _€_-;_-@_-"/>
    <numFmt numFmtId="171" formatCode="_-* #,##0.00\ &quot;€&quot;_-;\-* #,##0.00\ &quot;€&quot;_-;_-* &quot;-&quot;??\ &quot;€&quot;_-;_-@_-"/>
    <numFmt numFmtId="172" formatCode="[$-409]dd\-mmm\-yy;@"/>
    <numFmt numFmtId="173" formatCode="_-[$€-2]* #,##0.00_-;\-[$€-2]* #,##0.00_-;_-[$€-2]* &quot;-&quot;??_-"/>
    <numFmt numFmtId="174" formatCode="#,##0.000;\(#,##0.000\)"/>
  </numFmts>
  <fonts count="42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rgb="FF7A1818"/>
      <name val="Georgia"/>
      <family val="1"/>
    </font>
    <font>
      <u/>
      <sz val="10"/>
      <color rgb="FF0563C1"/>
      <name val="Georgia"/>
      <family val="1"/>
    </font>
    <font>
      <u/>
      <sz val="10"/>
      <color theme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  <font>
      <sz val="10"/>
      <name val="Cordia New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4"/>
      <name val="Cordia New"/>
      <family val="2"/>
    </font>
    <font>
      <u/>
      <sz val="10"/>
      <color theme="10"/>
      <name val="Georgia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4"/>
      <name val="BrowalliaUPC"/>
      <family val="2"/>
    </font>
    <font>
      <u/>
      <sz val="10"/>
      <color theme="10"/>
      <name val="Calibri"/>
      <family val="2"/>
      <scheme val="minor"/>
    </font>
    <font>
      <sz val="14"/>
      <name val="AngsanaUPC"/>
      <family val="1"/>
    </font>
    <font>
      <b/>
      <sz val="13"/>
      <name val="Browallia New"/>
      <family val="2"/>
    </font>
    <font>
      <sz val="13"/>
      <name val="Browallia New"/>
      <family val="2"/>
    </font>
    <font>
      <b/>
      <sz val="13"/>
      <color theme="1"/>
      <name val="Browallia New"/>
      <family val="2"/>
    </font>
    <font>
      <sz val="13"/>
      <color theme="1"/>
      <name val="Browallia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35">
    <xf numFmtId="0" fontId="0" fillId="0" borderId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11" fillId="5" borderId="8" applyNumberFormat="0" applyAlignment="0" applyProtection="0"/>
    <xf numFmtId="0" fontId="12" fillId="6" borderId="9" applyNumberFormat="0" applyAlignment="0" applyProtection="0"/>
    <xf numFmtId="0" fontId="13" fillId="6" borderId="8" applyNumberFormat="0" applyAlignment="0" applyProtection="0"/>
    <xf numFmtId="0" fontId="14" fillId="0" borderId="10" applyNumberFormat="0" applyFill="0" applyAlignment="0" applyProtection="0"/>
    <xf numFmtId="0" fontId="15" fillId="7" borderId="11" applyNumberFormat="0" applyAlignment="0" applyProtection="0"/>
    <xf numFmtId="0" fontId="18" fillId="0" borderId="13" applyNumberFormat="0" applyFill="0" applyAlignment="0" applyProtection="0"/>
    <xf numFmtId="0" fontId="2" fillId="0" borderId="1"/>
    <xf numFmtId="0" fontId="20" fillId="0" borderId="1"/>
    <xf numFmtId="0" fontId="21" fillId="0" borderId="1"/>
    <xf numFmtId="0" fontId="22" fillId="0" borderId="1"/>
    <xf numFmtId="43" fontId="20" fillId="0" borderId="1" applyFont="0" applyFill="0" applyBorder="0" applyAlignment="0" applyProtection="0"/>
    <xf numFmtId="170" fontId="20" fillId="0" borderId="1" applyFont="0" applyFill="0" applyBorder="0" applyAlignment="0" applyProtection="0"/>
    <xf numFmtId="171" fontId="20" fillId="0" borderId="1" applyFont="0" applyFill="0" applyBorder="0" applyAlignment="0" applyProtection="0"/>
    <xf numFmtId="0" fontId="20" fillId="0" borderId="1"/>
    <xf numFmtId="9" fontId="20" fillId="0" borderId="1" applyFont="0" applyFill="0" applyBorder="0" applyAlignment="0" applyProtection="0"/>
    <xf numFmtId="0" fontId="24" fillId="0" borderId="1" applyNumberFormat="0" applyFill="0" applyBorder="0" applyAlignment="0" applyProtection="0">
      <alignment wrapText="1"/>
    </xf>
    <xf numFmtId="0" fontId="23" fillId="0" borderId="1" applyNumberFormat="0" applyFill="0" applyBorder="0" applyAlignment="0" applyProtection="0">
      <alignment vertical="top"/>
      <protection locked="0"/>
    </xf>
    <xf numFmtId="0" fontId="24" fillId="0" borderId="14" applyNumberFormat="0" applyFill="0" applyBorder="0" applyAlignment="0">
      <alignment wrapText="1"/>
      <protection locked="0"/>
    </xf>
    <xf numFmtId="0" fontId="20" fillId="0" borderId="1">
      <protection locked="0"/>
    </xf>
    <xf numFmtId="43" fontId="2" fillId="0" borderId="1" applyFont="0" applyFill="0" applyBorder="0" applyAlignment="0" applyProtection="0"/>
    <xf numFmtId="9" fontId="2" fillId="0" borderId="1" applyFont="0" applyFill="0" applyBorder="0" applyAlignment="0" applyProtection="0"/>
    <xf numFmtId="0" fontId="21" fillId="0" borderId="1"/>
    <xf numFmtId="43" fontId="2" fillId="0" borderId="1" applyFont="0" applyFill="0" applyBorder="0" applyAlignment="0" applyProtection="0"/>
    <xf numFmtId="0" fontId="2" fillId="0" borderId="1"/>
    <xf numFmtId="0" fontId="26" fillId="0" borderId="1"/>
    <xf numFmtId="43" fontId="2" fillId="0" borderId="1" applyFont="0" applyFill="0" applyBorder="0" applyAlignment="0" applyProtection="0"/>
    <xf numFmtId="0" fontId="21" fillId="0" borderId="1"/>
    <xf numFmtId="0" fontId="27" fillId="0" borderId="1"/>
    <xf numFmtId="43" fontId="2" fillId="0" borderId="1" applyFont="0" applyFill="0" applyBorder="0" applyAlignment="0" applyProtection="0"/>
    <xf numFmtId="0" fontId="28" fillId="0" borderId="1"/>
    <xf numFmtId="0" fontId="29" fillId="0" borderId="1"/>
    <xf numFmtId="0" fontId="28" fillId="0" borderId="1"/>
    <xf numFmtId="0" fontId="20" fillId="0" borderId="1"/>
    <xf numFmtId="9" fontId="27" fillId="0" borderId="1" applyFont="0" applyFill="0" applyBorder="0" applyAlignment="0" applyProtection="0"/>
    <xf numFmtId="43" fontId="2" fillId="0" borderId="1" applyFont="0" applyFill="0" applyBorder="0" applyAlignment="0" applyProtection="0"/>
    <xf numFmtId="0" fontId="30" fillId="0" borderId="1"/>
    <xf numFmtId="43" fontId="31" fillId="0" borderId="1" applyFont="0" applyFill="0" applyBorder="0" applyAlignment="0" applyProtection="0"/>
    <xf numFmtId="43" fontId="31" fillId="0" borderId="1" applyFont="0" applyFill="0" applyBorder="0" applyAlignment="0" applyProtection="0"/>
    <xf numFmtId="0" fontId="2" fillId="0" borderId="1"/>
    <xf numFmtId="43" fontId="31" fillId="0" borderId="1" applyFont="0" applyFill="0" applyBorder="0" applyAlignment="0" applyProtection="0"/>
    <xf numFmtId="43" fontId="27" fillId="0" borderId="1" applyFont="0" applyFill="0" applyBorder="0" applyAlignment="0" applyProtection="0"/>
    <xf numFmtId="0" fontId="2" fillId="0" borderId="1"/>
    <xf numFmtId="43" fontId="2" fillId="0" borderId="1" applyFont="0" applyFill="0" applyBorder="0" applyAlignment="0" applyProtection="0"/>
    <xf numFmtId="43" fontId="2" fillId="0" borderId="1" applyFont="0" applyFill="0" applyBorder="0" applyAlignment="0" applyProtection="0"/>
    <xf numFmtId="43" fontId="20" fillId="0" borderId="1" applyFont="0" applyFill="0" applyBorder="0" applyAlignment="0" applyProtection="0"/>
    <xf numFmtId="43" fontId="2" fillId="0" borderId="1" applyFont="0" applyFill="0" applyBorder="0" applyAlignment="0" applyProtection="0"/>
    <xf numFmtId="0" fontId="26" fillId="0" borderId="1"/>
    <xf numFmtId="0" fontId="32" fillId="0" borderId="14" applyNumberFormat="0" applyFill="0" applyAlignment="0">
      <protection locked="0"/>
    </xf>
    <xf numFmtId="0" fontId="22" fillId="0" borderId="1"/>
    <xf numFmtId="0" fontId="26" fillId="0" borderId="1"/>
    <xf numFmtId="43" fontId="26" fillId="0" borderId="1" applyFont="0" applyFill="0" applyBorder="0" applyAlignment="0" applyProtection="0"/>
    <xf numFmtId="43" fontId="26" fillId="0" borderId="1" applyFont="0" applyFill="0" applyBorder="0" applyAlignment="0" applyProtection="0"/>
    <xf numFmtId="43" fontId="2" fillId="0" borderId="1" applyFont="0" applyFill="0" applyBorder="0" applyAlignment="0" applyProtection="0"/>
    <xf numFmtId="172" fontId="31" fillId="0" borderId="1"/>
    <xf numFmtId="0" fontId="22" fillId="0" borderId="1"/>
    <xf numFmtId="43" fontId="2" fillId="0" borderId="1" applyFont="0" applyFill="0" applyBorder="0" applyAlignment="0" applyProtection="0"/>
    <xf numFmtId="0" fontId="2" fillId="0" borderId="1"/>
    <xf numFmtId="0" fontId="2" fillId="0" borderId="1"/>
    <xf numFmtId="0" fontId="22" fillId="0" borderId="1">
      <protection locked="0"/>
    </xf>
    <xf numFmtId="43" fontId="2" fillId="0" borderId="1" applyFont="0" applyFill="0" applyBorder="0" applyAlignment="0" applyProtection="0"/>
    <xf numFmtId="0" fontId="26" fillId="0" borderId="1"/>
    <xf numFmtId="0" fontId="26" fillId="0" borderId="1"/>
    <xf numFmtId="43" fontId="31" fillId="0" borderId="1" applyFont="0" applyFill="0" applyBorder="0" applyAlignment="0" applyProtection="0"/>
    <xf numFmtId="43" fontId="2" fillId="0" borderId="1" applyFont="0" applyFill="0" applyBorder="0" applyAlignment="0" applyProtection="0"/>
    <xf numFmtId="43" fontId="2" fillId="0" borderId="1" applyFont="0" applyFill="0" applyBorder="0" applyAlignment="0" applyProtection="0"/>
    <xf numFmtId="0" fontId="26" fillId="0" borderId="1"/>
    <xf numFmtId="0" fontId="2" fillId="0" borderId="1"/>
    <xf numFmtId="43" fontId="2" fillId="0" borderId="1" applyFont="0" applyFill="0" applyBorder="0" applyAlignment="0" applyProtection="0"/>
    <xf numFmtId="0" fontId="26" fillId="0" borderId="1"/>
    <xf numFmtId="172" fontId="31" fillId="0" borderId="1"/>
    <xf numFmtId="0" fontId="26" fillId="0" borderId="1"/>
    <xf numFmtId="0" fontId="2" fillId="0" borderId="1"/>
    <xf numFmtId="43" fontId="2" fillId="0" borderId="1" applyFont="0" applyFill="0" applyBorder="0" applyAlignment="0" applyProtection="0"/>
    <xf numFmtId="43" fontId="20" fillId="0" borderId="1" applyFont="0" applyFill="0" applyBorder="0" applyAlignment="0" applyProtection="0"/>
    <xf numFmtId="43" fontId="21" fillId="0" borderId="1" applyFont="0" applyFill="0" applyBorder="0" applyAlignment="0" applyProtection="0"/>
    <xf numFmtId="0" fontId="24" fillId="0" borderId="14" applyNumberFormat="0" applyFill="0" applyBorder="0" applyAlignment="0">
      <alignment wrapText="1"/>
      <protection locked="0"/>
    </xf>
    <xf numFmtId="43" fontId="2" fillId="0" borderId="1" applyFont="0" applyFill="0" applyBorder="0" applyAlignment="0" applyProtection="0"/>
    <xf numFmtId="0" fontId="28" fillId="0" borderId="1"/>
    <xf numFmtId="0" fontId="21" fillId="0" borderId="1"/>
    <xf numFmtId="43" fontId="22" fillId="0" borderId="1" applyFont="0" applyFill="0" applyBorder="0" applyAlignment="0" applyProtection="0"/>
    <xf numFmtId="0" fontId="2" fillId="0" borderId="1"/>
    <xf numFmtId="0" fontId="25" fillId="0" borderId="1" applyNumberFormat="0" applyFill="0" applyBorder="0" applyAlignment="0">
      <protection locked="0"/>
    </xf>
    <xf numFmtId="43" fontId="21" fillId="0" borderId="1" applyFont="0" applyFill="0" applyBorder="0" applyAlignment="0" applyProtection="0"/>
    <xf numFmtId="43" fontId="22" fillId="0" borderId="1" applyFont="0" applyFill="0" applyBorder="0" applyAlignment="0" applyProtection="0"/>
    <xf numFmtId="43" fontId="21" fillId="0" borderId="1" applyFont="0" applyFill="0" applyBorder="0" applyAlignment="0" applyProtection="0"/>
    <xf numFmtId="0" fontId="21" fillId="0" borderId="1"/>
    <xf numFmtId="0" fontId="32" fillId="0" borderId="14" applyNumberFormat="0" applyFill="0" applyAlignment="0">
      <protection locked="0"/>
    </xf>
    <xf numFmtId="0" fontId="24" fillId="0" borderId="1" applyNumberFormat="0" applyFill="0" applyBorder="0" applyAlignment="0">
      <protection locked="0"/>
    </xf>
    <xf numFmtId="9" fontId="2" fillId="0" borderId="1" applyFont="0" applyFill="0" applyBorder="0" applyAlignment="0" applyProtection="0"/>
    <xf numFmtId="43" fontId="2" fillId="0" borderId="1" applyFont="0" applyFill="0" applyBorder="0" applyAlignment="0" applyProtection="0"/>
    <xf numFmtId="43" fontId="2" fillId="0" borderId="1" applyFont="0" applyFill="0" applyBorder="0" applyAlignment="0" applyProtection="0"/>
    <xf numFmtId="0" fontId="20" fillId="0" borderId="1"/>
    <xf numFmtId="43" fontId="31" fillId="0" borderId="1" applyFont="0" applyFill="0" applyBorder="0" applyAlignment="0" applyProtection="0"/>
    <xf numFmtId="43" fontId="31" fillId="0" borderId="1" applyFont="0" applyFill="0" applyBorder="0" applyAlignment="0" applyProtection="0"/>
    <xf numFmtId="0" fontId="20" fillId="0" borderId="1"/>
    <xf numFmtId="43" fontId="2" fillId="0" borderId="1" applyFont="0" applyFill="0" applyBorder="0" applyAlignment="0" applyProtection="0"/>
    <xf numFmtId="0" fontId="2" fillId="0" borderId="1"/>
    <xf numFmtId="0" fontId="24" fillId="0" borderId="14" applyNumberFormat="0" applyFill="0" applyBorder="0" applyAlignment="0">
      <alignment wrapText="1"/>
      <protection locked="0"/>
    </xf>
    <xf numFmtId="0" fontId="2" fillId="0" borderId="1"/>
    <xf numFmtId="0" fontId="24" fillId="0" borderId="14" applyNumberFormat="0" applyFill="0" applyBorder="0" applyAlignment="0">
      <alignment wrapText="1"/>
      <protection locked="0"/>
    </xf>
    <xf numFmtId="43" fontId="2" fillId="0" borderId="1" applyFont="0" applyFill="0" applyBorder="0" applyAlignment="0" applyProtection="0"/>
    <xf numFmtId="43" fontId="30" fillId="0" borderId="1" applyFont="0" applyFill="0" applyBorder="0" applyAlignment="0" applyProtection="0"/>
    <xf numFmtId="0" fontId="2" fillId="0" borderId="1"/>
    <xf numFmtId="43" fontId="26" fillId="0" borderId="1" applyFont="0" applyFill="0" applyBorder="0" applyAlignment="0" applyProtection="0"/>
    <xf numFmtId="0" fontId="33" fillId="0" borderId="1"/>
    <xf numFmtId="0" fontId="34" fillId="0" borderId="1" applyNumberFormat="0" applyFill="0" applyBorder="0" applyAlignment="0" applyProtection="0"/>
    <xf numFmtId="0" fontId="35" fillId="0" borderId="1"/>
    <xf numFmtId="43" fontId="31" fillId="0" borderId="1" applyFont="0" applyFill="0" applyBorder="0" applyAlignment="0" applyProtection="0"/>
    <xf numFmtId="41" fontId="31" fillId="0" borderId="1" applyFont="0" applyFill="0" applyBorder="0" applyAlignment="0" applyProtection="0"/>
    <xf numFmtId="172" fontId="31" fillId="0" borderId="1"/>
    <xf numFmtId="0" fontId="33" fillId="0" borderId="1"/>
    <xf numFmtId="43" fontId="2" fillId="0" borderId="1" applyFont="0" applyFill="0" applyBorder="0" applyAlignment="0" applyProtection="0"/>
    <xf numFmtId="43" fontId="2" fillId="0" borderId="1" applyFont="0" applyFill="0" applyBorder="0" applyAlignment="0" applyProtection="0"/>
    <xf numFmtId="0" fontId="36" fillId="0" borderId="1" applyNumberFormat="0" applyFill="0" applyBorder="0" applyAlignment="0" applyProtection="0"/>
    <xf numFmtId="0" fontId="2" fillId="0" borderId="1"/>
    <xf numFmtId="43" fontId="2" fillId="0" borderId="1" applyFont="0" applyFill="0" applyBorder="0" applyAlignment="0" applyProtection="0"/>
    <xf numFmtId="0" fontId="4" fillId="0" borderId="1" applyNumberFormat="0" applyFill="0" applyBorder="0" applyAlignment="0" applyProtection="0"/>
    <xf numFmtId="0" fontId="7" fillId="0" borderId="1" applyNumberFormat="0" applyFill="0" applyBorder="0" applyAlignment="0" applyProtection="0"/>
    <xf numFmtId="0" fontId="8" fillId="2" borderId="1" applyNumberFormat="0" applyBorder="0" applyAlignment="0" applyProtection="0"/>
    <xf numFmtId="0" fontId="9" fillId="3" borderId="1" applyNumberFormat="0" applyBorder="0" applyAlignment="0" applyProtection="0"/>
    <xf numFmtId="0" fontId="10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" fillId="8" borderId="12" applyNumberFormat="0" applyFont="0" applyAlignment="0" applyProtection="0"/>
    <xf numFmtId="0" fontId="17" fillId="0" borderId="1" applyNumberFormat="0" applyFill="0" applyBorder="0" applyAlignment="0" applyProtection="0"/>
    <xf numFmtId="0" fontId="19" fillId="9" borderId="1" applyNumberFormat="0" applyBorder="0" applyAlignment="0" applyProtection="0"/>
    <xf numFmtId="0" fontId="2" fillId="10" borderId="1" applyNumberFormat="0" applyBorder="0" applyAlignment="0" applyProtection="0"/>
    <xf numFmtId="0" fontId="2" fillId="11" borderId="1" applyNumberFormat="0" applyBorder="0" applyAlignment="0" applyProtection="0"/>
    <xf numFmtId="0" fontId="2" fillId="12" borderId="1" applyNumberFormat="0" applyBorder="0" applyAlignment="0" applyProtection="0"/>
    <xf numFmtId="0" fontId="19" fillId="13" borderId="1" applyNumberFormat="0" applyBorder="0" applyAlignment="0" applyProtection="0"/>
    <xf numFmtId="0" fontId="2" fillId="14" borderId="1" applyNumberFormat="0" applyBorder="0" applyAlignment="0" applyProtection="0"/>
    <xf numFmtId="0" fontId="2" fillId="15" borderId="1" applyNumberFormat="0" applyBorder="0" applyAlignment="0" applyProtection="0"/>
    <xf numFmtId="0" fontId="2" fillId="16" borderId="1" applyNumberFormat="0" applyBorder="0" applyAlignment="0" applyProtection="0"/>
    <xf numFmtId="0" fontId="19" fillId="17" borderId="1" applyNumberFormat="0" applyBorder="0" applyAlignment="0" applyProtection="0"/>
    <xf numFmtId="0" fontId="2" fillId="18" borderId="1" applyNumberFormat="0" applyBorder="0" applyAlignment="0" applyProtection="0"/>
    <xf numFmtId="0" fontId="2" fillId="19" borderId="1" applyNumberFormat="0" applyBorder="0" applyAlignment="0" applyProtection="0"/>
    <xf numFmtId="0" fontId="2" fillId="20" borderId="1" applyNumberFormat="0" applyBorder="0" applyAlignment="0" applyProtection="0"/>
    <xf numFmtId="0" fontId="19" fillId="21" borderId="1" applyNumberFormat="0" applyBorder="0" applyAlignment="0" applyProtection="0"/>
    <xf numFmtId="0" fontId="2" fillId="22" borderId="1" applyNumberFormat="0" applyBorder="0" applyAlignment="0" applyProtection="0"/>
    <xf numFmtId="0" fontId="2" fillId="23" borderId="1" applyNumberFormat="0" applyBorder="0" applyAlignment="0" applyProtection="0"/>
    <xf numFmtId="0" fontId="2" fillId="24" borderId="1" applyNumberFormat="0" applyBorder="0" applyAlignment="0" applyProtection="0"/>
    <xf numFmtId="0" fontId="19" fillId="25" borderId="1" applyNumberFormat="0" applyBorder="0" applyAlignment="0" applyProtection="0"/>
    <xf numFmtId="0" fontId="2" fillId="26" borderId="1" applyNumberFormat="0" applyBorder="0" applyAlignment="0" applyProtection="0"/>
    <xf numFmtId="0" fontId="2" fillId="27" borderId="1" applyNumberFormat="0" applyBorder="0" applyAlignment="0" applyProtection="0"/>
    <xf numFmtId="0" fontId="2" fillId="28" borderId="1" applyNumberFormat="0" applyBorder="0" applyAlignment="0" applyProtection="0"/>
    <xf numFmtId="0" fontId="19" fillId="29" borderId="1" applyNumberFormat="0" applyBorder="0" applyAlignment="0" applyProtection="0"/>
    <xf numFmtId="0" fontId="2" fillId="30" borderId="1" applyNumberFormat="0" applyBorder="0" applyAlignment="0" applyProtection="0"/>
    <xf numFmtId="0" fontId="2" fillId="31" borderId="1" applyNumberFormat="0" applyBorder="0" applyAlignment="0" applyProtection="0"/>
    <xf numFmtId="0" fontId="2" fillId="32" borderId="1" applyNumberFormat="0" applyBorder="0" applyAlignment="0" applyProtection="0"/>
    <xf numFmtId="0" fontId="31" fillId="0" borderId="1"/>
    <xf numFmtId="43" fontId="31" fillId="0" borderId="1" applyFont="0" applyFill="0" applyBorder="0" applyAlignment="0" applyProtection="0"/>
    <xf numFmtId="43" fontId="37" fillId="0" borderId="1" applyFont="0" applyFill="0" applyBorder="0" applyAlignment="0" applyProtection="0"/>
    <xf numFmtId="173" fontId="31" fillId="0" borderId="1" applyFont="0" applyFill="0" applyBorder="0" applyAlignment="0" applyProtection="0"/>
    <xf numFmtId="0" fontId="2" fillId="0" borderId="1"/>
    <xf numFmtId="43" fontId="2" fillId="0" borderId="1" applyFont="0" applyFill="0" applyBorder="0" applyAlignment="0" applyProtection="0"/>
    <xf numFmtId="0" fontId="26" fillId="0" borderId="1"/>
    <xf numFmtId="43" fontId="31" fillId="0" borderId="1" applyFont="0" applyFill="0" applyBorder="0" applyAlignment="0" applyProtection="0"/>
    <xf numFmtId="0" fontId="2" fillId="0" borderId="1"/>
    <xf numFmtId="43" fontId="2" fillId="0" borderId="1" applyFont="0" applyFill="0" applyBorder="0" applyAlignment="0" applyProtection="0"/>
    <xf numFmtId="43" fontId="31" fillId="0" borderId="1" applyFont="0" applyFill="0" applyBorder="0" applyAlignment="0" applyProtection="0"/>
    <xf numFmtId="43" fontId="31" fillId="0" borderId="1" applyFont="0" applyFill="0" applyBorder="0" applyAlignment="0" applyProtection="0"/>
    <xf numFmtId="0" fontId="2" fillId="0" borderId="1"/>
    <xf numFmtId="43" fontId="26" fillId="0" borderId="1" applyFont="0" applyFill="0" applyBorder="0" applyAlignment="0" applyProtection="0"/>
    <xf numFmtId="43" fontId="2" fillId="0" borderId="1" applyFont="0" applyFill="0" applyBorder="0" applyAlignment="0" applyProtection="0"/>
    <xf numFmtId="43" fontId="31" fillId="0" borderId="1" applyFont="0" applyFill="0" applyBorder="0" applyAlignment="0" applyProtection="0"/>
    <xf numFmtId="43" fontId="31" fillId="0" borderId="1" applyFont="0" applyFill="0" applyBorder="0" applyAlignment="0" applyProtection="0"/>
    <xf numFmtId="43" fontId="2" fillId="0" borderId="1" applyFont="0" applyFill="0" applyBorder="0" applyAlignment="0" applyProtection="0"/>
    <xf numFmtId="43" fontId="2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9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0" fontId="1" fillId="0" borderId="1"/>
    <xf numFmtId="0" fontId="1" fillId="0" borderId="1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0" fontId="1" fillId="0" borderId="1"/>
    <xf numFmtId="0" fontId="1" fillId="0" borderId="1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0" fontId="1" fillId="0" borderId="1"/>
    <xf numFmtId="9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0" fontId="1" fillId="0" borderId="1"/>
    <xf numFmtId="0" fontId="1" fillId="0" borderId="1"/>
    <xf numFmtId="43" fontId="1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43" fontId="1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0" fontId="1" fillId="8" borderId="12" applyNumberFormat="0" applyFont="0" applyAlignment="0" applyProtection="0"/>
    <xf numFmtId="0" fontId="1" fillId="10" borderId="1" applyNumberFormat="0" applyBorder="0" applyAlignment="0" applyProtection="0"/>
    <xf numFmtId="0" fontId="1" fillId="11" borderId="1" applyNumberFormat="0" applyBorder="0" applyAlignment="0" applyProtection="0"/>
    <xf numFmtId="0" fontId="1" fillId="12" borderId="1" applyNumberFormat="0" applyBorder="0" applyAlignment="0" applyProtection="0"/>
    <xf numFmtId="0" fontId="1" fillId="14" borderId="1" applyNumberFormat="0" applyBorder="0" applyAlignment="0" applyProtection="0"/>
    <xf numFmtId="0" fontId="1" fillId="15" borderId="1" applyNumberFormat="0" applyBorder="0" applyAlignment="0" applyProtection="0"/>
    <xf numFmtId="0" fontId="1" fillId="16" borderId="1" applyNumberFormat="0" applyBorder="0" applyAlignment="0" applyProtection="0"/>
    <xf numFmtId="0" fontId="1" fillId="18" borderId="1" applyNumberFormat="0" applyBorder="0" applyAlignment="0" applyProtection="0"/>
    <xf numFmtId="0" fontId="1" fillId="19" borderId="1" applyNumberFormat="0" applyBorder="0" applyAlignment="0" applyProtection="0"/>
    <xf numFmtId="0" fontId="1" fillId="20" borderId="1" applyNumberFormat="0" applyBorder="0" applyAlignment="0" applyProtection="0"/>
    <xf numFmtId="0" fontId="1" fillId="22" borderId="1" applyNumberFormat="0" applyBorder="0" applyAlignment="0" applyProtection="0"/>
    <xf numFmtId="0" fontId="1" fillId="23" borderId="1" applyNumberFormat="0" applyBorder="0" applyAlignment="0" applyProtection="0"/>
    <xf numFmtId="0" fontId="1" fillId="24" borderId="1" applyNumberFormat="0" applyBorder="0" applyAlignment="0" applyProtection="0"/>
    <xf numFmtId="0" fontId="1" fillId="26" borderId="1" applyNumberFormat="0" applyBorder="0" applyAlignment="0" applyProtection="0"/>
    <xf numFmtId="0" fontId="1" fillId="27" borderId="1" applyNumberFormat="0" applyBorder="0" applyAlignment="0" applyProtection="0"/>
    <xf numFmtId="0" fontId="1" fillId="28" borderId="1" applyNumberFormat="0" applyBorder="0" applyAlignment="0" applyProtection="0"/>
    <xf numFmtId="0" fontId="1" fillId="30" borderId="1" applyNumberFormat="0" applyBorder="0" applyAlignment="0" applyProtection="0"/>
    <xf numFmtId="0" fontId="1" fillId="31" borderId="1" applyNumberFormat="0" applyBorder="0" applyAlignment="0" applyProtection="0"/>
    <xf numFmtId="0" fontId="1" fillId="32" borderId="1" applyNumberFormat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  <xf numFmtId="0" fontId="20" fillId="0" borderId="1"/>
  </cellStyleXfs>
  <cellXfs count="94">
    <xf numFmtId="0" fontId="0" fillId="0" borderId="0" xfId="0"/>
    <xf numFmtId="167" fontId="38" fillId="0" borderId="0" xfId="0" applyNumberFormat="1" applyFont="1" applyAlignment="1">
      <alignment horizontal="right" vertical="center"/>
    </xf>
    <xf numFmtId="166" fontId="38" fillId="0" borderId="0" xfId="0" applyNumberFormat="1" applyFont="1" applyAlignment="1">
      <alignment horizontal="left" vertical="center"/>
    </xf>
    <xf numFmtId="166" fontId="38" fillId="0" borderId="0" xfId="0" applyNumberFormat="1" applyFont="1" applyAlignment="1">
      <alignment horizontal="center" vertical="center"/>
    </xf>
    <xf numFmtId="166" fontId="39" fillId="0" borderId="0" xfId="0" applyNumberFormat="1" applyFont="1" applyAlignment="1">
      <alignment horizontal="center" vertical="center"/>
    </xf>
    <xf numFmtId="166" fontId="39" fillId="0" borderId="0" xfId="0" applyNumberFormat="1" applyFont="1" applyAlignment="1">
      <alignment horizontal="left" vertical="center"/>
    </xf>
    <xf numFmtId="167" fontId="39" fillId="0" borderId="0" xfId="0" applyNumberFormat="1" applyFont="1" applyAlignment="1">
      <alignment horizontal="right" vertical="center"/>
    </xf>
    <xf numFmtId="166" fontId="38" fillId="0" borderId="0" xfId="0" applyNumberFormat="1" applyFont="1" applyAlignment="1">
      <alignment horizontal="right" vertical="center"/>
    </xf>
    <xf numFmtId="0" fontId="39" fillId="0" borderId="0" xfId="0" applyFont="1"/>
    <xf numFmtId="166" fontId="40" fillId="0" borderId="2" xfId="0" applyNumberFormat="1" applyFont="1" applyBorder="1" applyAlignment="1">
      <alignment horizontal="left" vertical="center"/>
    </xf>
    <xf numFmtId="166" fontId="38" fillId="0" borderId="2" xfId="0" applyNumberFormat="1" applyFont="1" applyBorder="1" applyAlignment="1">
      <alignment horizontal="left" vertical="center"/>
    </xf>
    <xf numFmtId="166" fontId="39" fillId="0" borderId="2" xfId="0" applyNumberFormat="1" applyFont="1" applyBorder="1" applyAlignment="1">
      <alignment horizontal="center" vertical="center"/>
    </xf>
    <xf numFmtId="166" fontId="39" fillId="0" borderId="2" xfId="0" applyNumberFormat="1" applyFont="1" applyBorder="1" applyAlignment="1">
      <alignment horizontal="left" vertical="center"/>
    </xf>
    <xf numFmtId="167" fontId="39" fillId="0" borderId="2" xfId="0" applyNumberFormat="1" applyFont="1" applyBorder="1" applyAlignment="1">
      <alignment horizontal="right" vertical="center"/>
    </xf>
    <xf numFmtId="166" fontId="39" fillId="0" borderId="0" xfId="0" applyNumberFormat="1" applyFont="1" applyAlignment="1">
      <alignment vertical="center"/>
    </xf>
    <xf numFmtId="166" fontId="38" fillId="0" borderId="0" xfId="0" applyNumberFormat="1" applyFont="1" applyAlignment="1">
      <alignment vertical="center"/>
    </xf>
    <xf numFmtId="166" fontId="38" fillId="0" borderId="2" xfId="0" applyNumberFormat="1" applyFont="1" applyBorder="1" applyAlignment="1">
      <alignment horizontal="right" vertical="center"/>
    </xf>
    <xf numFmtId="167" fontId="38" fillId="0" borderId="2" xfId="0" applyNumberFormat="1" applyFont="1" applyBorder="1" applyAlignment="1">
      <alignment horizontal="right" vertical="center"/>
    </xf>
    <xf numFmtId="167" fontId="40" fillId="0" borderId="0" xfId="0" applyNumberFormat="1" applyFont="1" applyAlignment="1">
      <alignment horizontal="right" vertical="center"/>
    </xf>
    <xf numFmtId="166" fontId="38" fillId="0" borderId="2" xfId="0" applyNumberFormat="1" applyFont="1" applyBorder="1" applyAlignment="1">
      <alignment horizontal="center" vertical="center"/>
    </xf>
    <xf numFmtId="167" fontId="39" fillId="0" borderId="1" xfId="0" applyNumberFormat="1" applyFont="1" applyBorder="1" applyAlignment="1">
      <alignment horizontal="right" vertical="center"/>
    </xf>
    <xf numFmtId="164" fontId="39" fillId="0" borderId="0" xfId="0" applyNumberFormat="1" applyFont="1" applyAlignment="1">
      <alignment horizontal="left" vertical="center"/>
    </xf>
    <xf numFmtId="164" fontId="39" fillId="0" borderId="0" xfId="0" applyNumberFormat="1" applyFont="1" applyAlignment="1">
      <alignment horizontal="center" vertical="center"/>
    </xf>
    <xf numFmtId="164" fontId="39" fillId="0" borderId="0" xfId="0" applyNumberFormat="1" applyFont="1" applyAlignment="1">
      <alignment horizontal="right" vertical="center"/>
    </xf>
    <xf numFmtId="167" fontId="39" fillId="0" borderId="15" xfId="0" applyNumberFormat="1" applyFont="1" applyBorder="1" applyAlignment="1">
      <alignment horizontal="right" vertical="center"/>
    </xf>
    <xf numFmtId="167" fontId="39" fillId="0" borderId="0" xfId="0" applyNumberFormat="1" applyFont="1"/>
    <xf numFmtId="167" fontId="39" fillId="0" borderId="3" xfId="0" applyNumberFormat="1" applyFont="1" applyBorder="1" applyAlignment="1">
      <alignment horizontal="right" vertical="center"/>
    </xf>
    <xf numFmtId="168" fontId="39" fillId="0" borderId="0" xfId="0" applyNumberFormat="1" applyFont="1" applyAlignment="1">
      <alignment horizontal="center" vertical="center"/>
    </xf>
    <xf numFmtId="166" fontId="39" fillId="0" borderId="2" xfId="0" applyNumberFormat="1" applyFont="1" applyBorder="1" applyAlignment="1">
      <alignment vertical="center"/>
    </xf>
    <xf numFmtId="0" fontId="39" fillId="0" borderId="2" xfId="0" applyFont="1" applyBorder="1"/>
    <xf numFmtId="164" fontId="39" fillId="0" borderId="2" xfId="0" applyNumberFormat="1" applyFont="1" applyBorder="1" applyAlignment="1">
      <alignment horizontal="left" vertical="center"/>
    </xf>
    <xf numFmtId="164" fontId="39" fillId="0" borderId="2" xfId="0" applyNumberFormat="1" applyFont="1" applyBorder="1" applyAlignment="1">
      <alignment horizontal="center" vertical="center"/>
    </xf>
    <xf numFmtId="167" fontId="38" fillId="0" borderId="1" xfId="0" applyNumberFormat="1" applyFont="1" applyBorder="1" applyAlignment="1">
      <alignment horizontal="right" vertical="center"/>
    </xf>
    <xf numFmtId="164" fontId="38" fillId="0" borderId="0" xfId="0" applyNumberFormat="1" applyFont="1" applyAlignment="1">
      <alignment horizontal="left" vertical="center"/>
    </xf>
    <xf numFmtId="164" fontId="38" fillId="0" borderId="0" xfId="0" applyNumberFormat="1" applyFont="1" applyAlignment="1">
      <alignment horizontal="center" vertical="center"/>
    </xf>
    <xf numFmtId="166" fontId="39" fillId="0" borderId="0" xfId="0" quotePrefix="1" applyNumberFormat="1" applyFont="1" applyAlignment="1">
      <alignment horizontal="left" vertical="center"/>
    </xf>
    <xf numFmtId="167" fontId="39" fillId="0" borderId="1" xfId="0" applyNumberFormat="1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66" fontId="39" fillId="0" borderId="0" xfId="0" applyNumberFormat="1" applyFont="1" applyAlignment="1">
      <alignment horizontal="right" vertical="center"/>
    </xf>
    <xf numFmtId="166" fontId="39" fillId="0" borderId="2" xfId="0" applyNumberFormat="1" applyFont="1" applyBorder="1" applyAlignment="1">
      <alignment horizontal="right" vertical="center"/>
    </xf>
    <xf numFmtId="164" fontId="38" fillId="0" borderId="0" xfId="0" applyNumberFormat="1" applyFont="1" applyAlignment="1">
      <alignment horizontal="right" vertical="center"/>
    </xf>
    <xf numFmtId="0" fontId="39" fillId="0" borderId="1" xfId="0" applyFont="1" applyBorder="1"/>
    <xf numFmtId="166" fontId="39" fillId="0" borderId="1" xfId="0" applyNumberFormat="1" applyFont="1" applyBorder="1" applyAlignment="1">
      <alignment horizontal="right" vertical="center"/>
    </xf>
    <xf numFmtId="166" fontId="39" fillId="0" borderId="1" xfId="0" applyNumberFormat="1" applyFont="1" applyBorder="1" applyAlignment="1">
      <alignment horizontal="center" vertical="center"/>
    </xf>
    <xf numFmtId="168" fontId="39" fillId="0" borderId="1" xfId="0" applyNumberFormat="1" applyFont="1" applyBorder="1" applyAlignment="1">
      <alignment horizontal="center" vertical="center"/>
    </xf>
    <xf numFmtId="167" fontId="39" fillId="0" borderId="16" xfId="0" applyNumberFormat="1" applyFont="1" applyBorder="1" applyAlignment="1">
      <alignment horizontal="right" vertic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right" vertical="center"/>
    </xf>
    <xf numFmtId="0" fontId="38" fillId="0" borderId="2" xfId="0" applyFont="1" applyBorder="1" applyAlignment="1">
      <alignment vertical="center"/>
    </xf>
    <xf numFmtId="0" fontId="39" fillId="0" borderId="2" xfId="0" applyFont="1" applyBorder="1" applyAlignment="1">
      <alignment horizontal="right" vertical="center"/>
    </xf>
    <xf numFmtId="0" fontId="39" fillId="0" borderId="0" xfId="0" applyFont="1" applyAlignment="1">
      <alignment vertical="center"/>
    </xf>
    <xf numFmtId="0" fontId="38" fillId="0" borderId="0" xfId="0" applyFont="1" applyAlignment="1">
      <alignment horizontal="right" vertical="center"/>
    </xf>
    <xf numFmtId="167" fontId="38" fillId="0" borderId="0" xfId="0" applyNumberFormat="1" applyFont="1" applyAlignment="1">
      <alignment horizontal="center" vertical="center"/>
    </xf>
    <xf numFmtId="165" fontId="38" fillId="0" borderId="0" xfId="0" applyNumberFormat="1" applyFont="1" applyAlignment="1">
      <alignment horizontal="right" vertical="center"/>
    </xf>
    <xf numFmtId="165" fontId="38" fillId="0" borderId="1" xfId="0" applyNumberFormat="1" applyFont="1" applyBorder="1" applyAlignment="1">
      <alignment horizontal="right" vertical="center"/>
    </xf>
    <xf numFmtId="167" fontId="38" fillId="0" borderId="0" xfId="0" quotePrefix="1" applyNumberFormat="1" applyFont="1" applyAlignment="1">
      <alignment horizontal="right" vertical="center"/>
    </xf>
    <xf numFmtId="166" fontId="38" fillId="0" borderId="1" xfId="0" applyNumberFormat="1" applyFont="1" applyBorder="1" applyAlignment="1">
      <alignment horizontal="center" vertical="center"/>
    </xf>
    <xf numFmtId="167" fontId="38" fillId="0" borderId="2" xfId="0" applyNumberFormat="1" applyFont="1" applyBorder="1" applyAlignment="1">
      <alignment horizontal="right" vertical="center" wrapText="1"/>
    </xf>
    <xf numFmtId="165" fontId="38" fillId="0" borderId="0" xfId="0" applyNumberFormat="1" applyFont="1" applyAlignment="1">
      <alignment horizontal="right" vertical="center" wrapText="1"/>
    </xf>
    <xf numFmtId="167" fontId="38" fillId="0" borderId="1" xfId="0" applyNumberFormat="1" applyFont="1" applyBorder="1" applyAlignment="1">
      <alignment horizontal="right" vertical="center" wrapText="1"/>
    </xf>
    <xf numFmtId="166" fontId="38" fillId="0" borderId="0" xfId="0" quotePrefix="1" applyNumberFormat="1" applyFont="1" applyAlignment="1">
      <alignment horizontal="left" vertical="center"/>
    </xf>
    <xf numFmtId="0" fontId="39" fillId="0" borderId="0" xfId="0" applyFont="1" applyAlignment="1">
      <alignment horizontal="center" vertical="center"/>
    </xf>
    <xf numFmtId="164" fontId="39" fillId="0" borderId="1" xfId="0" applyNumberFormat="1" applyFont="1" applyBorder="1" applyAlignment="1">
      <alignment horizontal="right" vertical="center"/>
    </xf>
    <xf numFmtId="167" fontId="41" fillId="0" borderId="2" xfId="0" applyNumberFormat="1" applyFont="1" applyBorder="1" applyAlignment="1">
      <alignment horizontal="right" vertical="center"/>
    </xf>
    <xf numFmtId="164" fontId="41" fillId="0" borderId="0" xfId="0" applyNumberFormat="1" applyFont="1" applyAlignment="1">
      <alignment horizontal="right" vertical="center"/>
    </xf>
    <xf numFmtId="164" fontId="41" fillId="0" borderId="1" xfId="0" applyNumberFormat="1" applyFont="1" applyBorder="1" applyAlignment="1">
      <alignment horizontal="right" vertical="center"/>
    </xf>
    <xf numFmtId="0" fontId="39" fillId="0" borderId="1" xfId="0" applyFont="1" applyBorder="1" applyAlignment="1">
      <alignment vertical="center"/>
    </xf>
    <xf numFmtId="0" fontId="38" fillId="0" borderId="0" xfId="0" applyFont="1" applyAlignment="1">
      <alignment horizontal="right"/>
    </xf>
    <xf numFmtId="166" fontId="38" fillId="0" borderId="0" xfId="0" quotePrefix="1" applyNumberFormat="1" applyFont="1" applyAlignment="1">
      <alignment horizontal="right" vertical="center"/>
    </xf>
    <xf numFmtId="166" fontId="39" fillId="0" borderId="1" xfId="0" applyNumberFormat="1" applyFont="1" applyBorder="1" applyAlignment="1">
      <alignment vertical="center"/>
    </xf>
    <xf numFmtId="166" fontId="40" fillId="0" borderId="0" xfId="0" quotePrefix="1" applyNumberFormat="1" applyFont="1" applyAlignment="1">
      <alignment horizontal="left" vertical="center"/>
    </xf>
    <xf numFmtId="166" fontId="41" fillId="0" borderId="0" xfId="0" applyNumberFormat="1" applyFont="1" applyAlignment="1">
      <alignment vertical="center"/>
    </xf>
    <xf numFmtId="166" fontId="40" fillId="0" borderId="0" xfId="0" applyNumberFormat="1" applyFont="1" applyAlignment="1">
      <alignment horizontal="left" vertical="center"/>
    </xf>
    <xf numFmtId="3" fontId="39" fillId="0" borderId="0" xfId="0" applyNumberFormat="1" applyFont="1" applyAlignment="1">
      <alignment horizontal="right" vertical="center"/>
    </xf>
    <xf numFmtId="166" fontId="41" fillId="0" borderId="0" xfId="0" applyNumberFormat="1" applyFont="1" applyAlignment="1">
      <alignment horizontal="left" vertical="center"/>
    </xf>
    <xf numFmtId="0" fontId="39" fillId="0" borderId="2" xfId="0" applyFont="1" applyBorder="1" applyAlignment="1">
      <alignment horizontal="left" vertical="center" shrinkToFit="1"/>
    </xf>
    <xf numFmtId="0" fontId="38" fillId="0" borderId="1" xfId="0" applyFont="1" applyBorder="1" applyAlignment="1">
      <alignment horizontal="right"/>
    </xf>
    <xf numFmtId="164" fontId="39" fillId="0" borderId="0" xfId="0" applyNumberFormat="1" applyFont="1" applyAlignment="1">
      <alignment vertical="center"/>
    </xf>
    <xf numFmtId="167" fontId="39" fillId="0" borderId="0" xfId="0" applyNumberFormat="1" applyFont="1" applyAlignment="1">
      <alignment horizontal="left" vertical="center"/>
    </xf>
    <xf numFmtId="169" fontId="39" fillId="0" borderId="3" xfId="0" applyNumberFormat="1" applyFont="1" applyBorder="1" applyAlignment="1">
      <alignment vertical="center"/>
    </xf>
    <xf numFmtId="169" fontId="39" fillId="0" borderId="0" xfId="0" applyNumberFormat="1" applyFont="1" applyAlignment="1">
      <alignment vertical="center"/>
    </xf>
    <xf numFmtId="169" fontId="39" fillId="0" borderId="1" xfId="0" applyNumberFormat="1" applyFont="1" applyBorder="1" applyAlignment="1">
      <alignment vertical="center"/>
    </xf>
    <xf numFmtId="167" fontId="39" fillId="0" borderId="0" xfId="0" applyNumberFormat="1" applyFont="1" applyAlignment="1">
      <alignment horizontal="center" vertical="center"/>
    </xf>
    <xf numFmtId="164" fontId="39" fillId="0" borderId="2" xfId="0" applyNumberFormat="1" applyFont="1" applyBorder="1" applyAlignment="1">
      <alignment horizontal="right" vertical="center"/>
    </xf>
    <xf numFmtId="0" fontId="39" fillId="0" borderId="2" xfId="0" applyFont="1" applyBorder="1" applyAlignment="1">
      <alignment vertical="center"/>
    </xf>
    <xf numFmtId="174" fontId="39" fillId="0" borderId="0" xfId="0" applyNumberFormat="1" applyFont="1" applyAlignment="1">
      <alignment horizontal="right" vertical="center"/>
    </xf>
    <xf numFmtId="174" fontId="39" fillId="0" borderId="1" xfId="0" applyNumberFormat="1" applyFont="1" applyBorder="1" applyAlignment="1">
      <alignment horizontal="right" vertical="center"/>
    </xf>
    <xf numFmtId="167" fontId="38" fillId="0" borderId="2" xfId="0" applyNumberFormat="1" applyFont="1" applyBorder="1" applyAlignment="1">
      <alignment horizontal="right" vertical="center"/>
    </xf>
    <xf numFmtId="0" fontId="39" fillId="0" borderId="2" xfId="0" applyFont="1" applyBorder="1"/>
    <xf numFmtId="0" fontId="39" fillId="0" borderId="2" xfId="0" applyFont="1" applyBorder="1" applyAlignment="1">
      <alignment horizontal="right"/>
    </xf>
    <xf numFmtId="167" fontId="38" fillId="0" borderId="4" xfId="0" applyNumberFormat="1" applyFont="1" applyBorder="1" applyAlignment="1">
      <alignment horizontal="center" vertical="center"/>
    </xf>
    <xf numFmtId="0" fontId="39" fillId="0" borderId="4" xfId="0" applyFont="1" applyBorder="1"/>
    <xf numFmtId="167" fontId="38" fillId="0" borderId="2" xfId="0" applyNumberFormat="1" applyFont="1" applyBorder="1" applyAlignment="1">
      <alignment horizontal="center" vertical="center"/>
    </xf>
    <xf numFmtId="166" fontId="38" fillId="0" borderId="2" xfId="0" applyNumberFormat="1" applyFont="1" applyBorder="1" applyAlignment="1">
      <alignment horizontal="center" vertical="center"/>
    </xf>
  </cellXfs>
  <cellStyles count="235">
    <cellStyle name="20% - Accent1 2" xfId="129" xr:uid="{B90DBE3F-9763-4812-8050-DB7683660570}"/>
    <cellStyle name="20% - Accent1 3" xfId="210" xr:uid="{388D5AE6-BCA9-4B8C-903B-57328EF47A75}"/>
    <cellStyle name="20% - Accent2 2" xfId="133" xr:uid="{5F128E89-7E00-4BC6-B37B-7652847E10A2}"/>
    <cellStyle name="20% - Accent2 3" xfId="213" xr:uid="{827E5B59-03BC-4936-86BF-A121CC6B0B7B}"/>
    <cellStyle name="20% - Accent3 2" xfId="137" xr:uid="{E3B75FB0-FCFC-4D19-8E3F-56D4C9B93644}"/>
    <cellStyle name="20% - Accent3 3" xfId="216" xr:uid="{A7E8EB68-D49D-4C97-AA4F-DEF5C74B27F6}"/>
    <cellStyle name="20% - Accent4 2" xfId="141" xr:uid="{6A16B3DB-0330-4911-ACB2-364F242B6955}"/>
    <cellStyle name="20% - Accent4 3" xfId="219" xr:uid="{1C546891-B588-465B-8088-82807D0559E1}"/>
    <cellStyle name="20% - Accent5 2" xfId="145" xr:uid="{638D532D-2E24-4C48-8CED-3E95469DD168}"/>
    <cellStyle name="20% - Accent5 3" xfId="222" xr:uid="{86D162CD-6BF1-464A-98CC-A4EDF116F629}"/>
    <cellStyle name="20% - Accent6 2" xfId="149" xr:uid="{51E66735-1625-41D8-AC51-16CB8BF23829}"/>
    <cellStyle name="20% - Accent6 3" xfId="225" xr:uid="{E7A05FA8-9459-4815-B207-F5D3BF1381D2}"/>
    <cellStyle name="40% - Accent1 2" xfId="130" xr:uid="{3095ED35-ED0E-4504-9799-A5B69942377B}"/>
    <cellStyle name="40% - Accent1 3" xfId="211" xr:uid="{25047AFC-A264-4F11-994F-6709DEC5AEC7}"/>
    <cellStyle name="40% - Accent2 2" xfId="134" xr:uid="{AD9204B1-6CC6-44D9-962A-D40A60927CA3}"/>
    <cellStyle name="40% - Accent2 3" xfId="214" xr:uid="{BD983214-D95A-4CD5-AB09-FEA395CF9876}"/>
    <cellStyle name="40% - Accent3 2" xfId="138" xr:uid="{CD5711A4-4725-4368-9F57-4804634A04B9}"/>
    <cellStyle name="40% - Accent3 3" xfId="217" xr:uid="{1F522C8E-C648-4E0F-A3D1-7D9B7419B6A0}"/>
    <cellStyle name="40% - Accent4 2" xfId="142" xr:uid="{769F9485-BDB6-4FCA-843E-B877889CE282}"/>
    <cellStyle name="40% - Accent4 3" xfId="220" xr:uid="{73831363-DE4E-4E23-8439-C2CC307B8BBB}"/>
    <cellStyle name="40% - Accent5 2" xfId="146" xr:uid="{040342A7-AE63-4F63-864B-A9849DDAD2F6}"/>
    <cellStyle name="40% - Accent5 3" xfId="223" xr:uid="{0262FC07-96C9-4E40-8C19-317C660EE3A5}"/>
    <cellStyle name="40% - Accent6 2" xfId="150" xr:uid="{91BA1EAE-7416-44B9-8586-0DAE6701038C}"/>
    <cellStyle name="40% - Accent6 3" xfId="226" xr:uid="{996CED60-25FA-46E9-9870-B29E0E19A59D}"/>
    <cellStyle name="60% - Accent1 2" xfId="131" xr:uid="{8E813A61-5B81-48ED-8F44-E99CD1A7D530}"/>
    <cellStyle name="60% - Accent1 3" xfId="212" xr:uid="{55C3ECDB-BBDD-4585-A40A-4A79AC258C4E}"/>
    <cellStyle name="60% - Accent2 2" xfId="135" xr:uid="{EBBDE5ED-B8AC-4896-ABD4-F82ACFF03B00}"/>
    <cellStyle name="60% - Accent2 3" xfId="215" xr:uid="{C1154060-2AD3-4CCC-9DED-6BDA10523898}"/>
    <cellStyle name="60% - Accent3 2" xfId="139" xr:uid="{B6FF0303-6FCE-4525-AD67-4993841E9D32}"/>
    <cellStyle name="60% - Accent3 3" xfId="218" xr:uid="{CC4BE0A1-0837-481F-ADBB-A671310045C5}"/>
    <cellStyle name="60% - Accent4 2" xfId="143" xr:uid="{7725D909-4166-4AA2-80DE-190C1FBFC23E}"/>
    <cellStyle name="60% - Accent4 3" xfId="221" xr:uid="{A639DC30-D474-4D2E-AFB6-4C1A8654158A}"/>
    <cellStyle name="60% - Accent5 2" xfId="147" xr:uid="{1414FEE6-1C29-4AF7-8054-74E76004AA85}"/>
    <cellStyle name="60% - Accent5 3" xfId="224" xr:uid="{0CD9797F-8C41-4B21-853D-60D728B71292}"/>
    <cellStyle name="60% - Accent6 2" xfId="151" xr:uid="{54ABED07-E117-44A8-9274-34C49A5CA418}"/>
    <cellStyle name="60% - Accent6 3" xfId="227" xr:uid="{24A9683D-A412-472D-B0F2-10B4125C16AE}"/>
    <cellStyle name="Accent1 2" xfId="128" xr:uid="{1F4A0FCA-275C-4AD7-8C41-66810C3942F9}"/>
    <cellStyle name="Accent2 2" xfId="132" xr:uid="{541A14D1-0290-4003-A24A-F44E17731342}"/>
    <cellStyle name="Accent3 2" xfId="136" xr:uid="{41A247E2-55F8-43AF-AA87-507823FACCFF}"/>
    <cellStyle name="Accent4 2" xfId="140" xr:uid="{A92EF908-CE8A-47C0-B0C5-D17316B2E813}"/>
    <cellStyle name="Accent5 2" xfId="144" xr:uid="{754CF762-DBA2-47E5-822C-6DF577F816E2}"/>
    <cellStyle name="Accent6 2" xfId="148" xr:uid="{C66EE4F0-C65C-4B0F-80E1-F80278E79801}"/>
    <cellStyle name="Bad 2" xfId="123" xr:uid="{2E77DCEF-EEED-4CCC-90CB-7406B8D9B7D6}"/>
    <cellStyle name="Calculation" xfId="6" builtinId="22" customBuiltin="1"/>
    <cellStyle name="Check Cell" xfId="8" builtinId="23" customBuiltin="1"/>
    <cellStyle name="Comma [0] 2" xfId="112" xr:uid="{C3DF390E-575A-4D56-A289-9A62C527E576}"/>
    <cellStyle name="Comma 10" xfId="38" xr:uid="{D691CB76-9C80-4AFB-A368-AAE31F88564B}"/>
    <cellStyle name="Comma 10 2" xfId="178" xr:uid="{70DC18C0-A2C9-45AF-B94B-9D953519D023}"/>
    <cellStyle name="Comma 10 2 2" xfId="59" xr:uid="{1955433F-69F9-4360-9D2B-AE55C41CD320}"/>
    <cellStyle name="Comma 10 2 2 2" xfId="185" xr:uid="{FDB39BC8-3C04-4120-B1A6-27D23218CFF5}"/>
    <cellStyle name="Comma 10 3" xfId="56" xr:uid="{789C8819-8203-4C11-8D2C-F0B196554D9C}"/>
    <cellStyle name="Comma 10 3 2" xfId="184" xr:uid="{9127A207-CFCB-4D44-9EBA-6FDC86D034E9}"/>
    <cellStyle name="Comma 11" xfId="167" xr:uid="{819202D5-2B74-495F-AA11-E82931A85300}"/>
    <cellStyle name="Comma 11 9 2" xfId="78" xr:uid="{D1C1BF81-D0B3-4462-BD1D-736C43C5DD40}"/>
    <cellStyle name="Comma 116" xfId="32" xr:uid="{7A867F81-4B8A-4762-BB8F-2D40E89C4D79}"/>
    <cellStyle name="Comma 116 2" xfId="46" xr:uid="{81FA787A-FFF7-408C-BA4B-F86EBD94AC07}"/>
    <cellStyle name="Comma 116 2 2" xfId="181" xr:uid="{2B6EB263-9840-4418-81A2-784422DAAB71}"/>
    <cellStyle name="Comma 116 3" xfId="161" xr:uid="{0C028CC2-64EB-4925-8CF5-AA9FE5A5FA73}"/>
    <cellStyle name="Comma 116 3 2" xfId="80" xr:uid="{EF3E6975-BBA4-45C0-9BCF-10AEBB972D30}"/>
    <cellStyle name="Comma 116 3 2 2" xfId="115" xr:uid="{82D62646-1C56-4FA2-9566-33C0BFC0B5FF}"/>
    <cellStyle name="Comma 116 3 2 2 2" xfId="205" xr:uid="{634A92F1-30FD-4B32-9B29-5DF27E5EC0F4}"/>
    <cellStyle name="Comma 116 3 2 3" xfId="195" xr:uid="{EF83540C-5B74-48F3-A870-756FF06251DB}"/>
    <cellStyle name="Comma 116 3 3" xfId="231" xr:uid="{2F6710FB-E732-4323-B9E7-992378058D82}"/>
    <cellStyle name="Comma 116 4" xfId="177" xr:uid="{FB3DFF77-E7BD-49C8-B66F-DEE11376CC03}"/>
    <cellStyle name="Comma 116 7" xfId="104" xr:uid="{1A1A15DE-FC8C-4A07-B904-1CC8C52F600A}"/>
    <cellStyle name="Comma 116 7 2" xfId="119" xr:uid="{AE3B399A-B05F-442C-A38F-4DEEBFD992A9}"/>
    <cellStyle name="Comma 116 7 2 2" xfId="208" xr:uid="{9A15363A-38E3-4808-83A4-8DFEAE0E1054}"/>
    <cellStyle name="Comma 116 7 3" xfId="203" xr:uid="{3C80F756-66B2-4974-9532-6A108E5B99BD}"/>
    <cellStyle name="Comma 12" xfId="162" xr:uid="{51D0FE47-E928-4F1F-9D06-F4D90AC5ACA0}"/>
    <cellStyle name="Comma 12 2 2" xfId="44" xr:uid="{F2FABCBF-117E-4939-A054-6770F4824086}"/>
    <cellStyle name="Comma 13" xfId="163" xr:uid="{51CE7D0A-127F-46B6-8E0C-450D3B3A9D4B}"/>
    <cellStyle name="Comma 14" xfId="168" xr:uid="{88009971-17C4-407A-9BB5-6459B6D21F0F}"/>
    <cellStyle name="Comma 15" xfId="23" xr:uid="{CCA6200C-6D40-4553-81B0-EB6448C8C415}"/>
    <cellStyle name="Comma 16" xfId="169" xr:uid="{FF6F2AEF-CFA9-4FF5-9E34-820602401145}"/>
    <cellStyle name="Comma 17" xfId="170" xr:uid="{7522EC98-7EB9-4272-86D7-DC4CB3229B91}"/>
    <cellStyle name="Comma 18" xfId="172" xr:uid="{17E5502F-C07E-4CF8-821A-B536BBE3258C}"/>
    <cellStyle name="Comma 2" xfId="15" xr:uid="{400E53ED-3925-4160-8B97-A5B52F23A827}"/>
    <cellStyle name="Comma 2 14" xfId="66" xr:uid="{DF96D979-0F2F-4943-BFD9-848F12DE3287}"/>
    <cellStyle name="Comma 2 2" xfId="77" xr:uid="{045181C8-1461-4AAE-91CD-D54D6ED32399}"/>
    <cellStyle name="Comma 2 2 2 10" xfId="96" xr:uid="{58AA1E9F-7BCB-46AD-B7C9-24418F5BB706}"/>
    <cellStyle name="Comma 2 2 2 10 2" xfId="97" xr:uid="{49A86611-9A1F-4D7E-B1BA-2123B790EA50}"/>
    <cellStyle name="Comma 2 3" xfId="154" xr:uid="{21F37A48-F138-4FAD-BE51-0A83048A20F9}"/>
    <cellStyle name="Comma 22" xfId="43" xr:uid="{82EEDCE1-C98D-4485-9104-8BFA685DDAB9}"/>
    <cellStyle name="Comma 25" xfId="41" xr:uid="{453480CD-437D-475A-A489-EC346DF0C908}"/>
    <cellStyle name="Comma 28" xfId="40" xr:uid="{C0A10C7E-D5B0-498E-AECE-95145138DF24}"/>
    <cellStyle name="Comma 3" xfId="14" xr:uid="{4B884C24-8600-4C6F-8633-9EDB16A5B43E}"/>
    <cellStyle name="Comma 3 13" xfId="111" xr:uid="{905F1A65-B910-411C-962F-05043282A1F8}"/>
    <cellStyle name="Comma 3 2" xfId="48" xr:uid="{6B4194DC-7649-4D3C-8D2A-25318DBB6524}"/>
    <cellStyle name="Comma 3 3" xfId="157" xr:uid="{0B7B5E5D-9457-4D7A-9C31-850ABDDF7031}"/>
    <cellStyle name="Comma 3 3 2" xfId="229" xr:uid="{EB3D1A6F-E532-45A3-87A2-A9CB29C06C73}"/>
    <cellStyle name="Comma 4" xfId="107" xr:uid="{4BA86E0F-55C0-4744-A78F-2DC60817FED2}"/>
    <cellStyle name="Comma 4 2" xfId="165" xr:uid="{4CE55781-5082-4D9D-A56E-DEED317F1AE7}"/>
    <cellStyle name="Comma 4 2 2" xfId="55" xr:uid="{CBC120E8-9800-4974-86D9-E70DC07880B7}"/>
    <cellStyle name="Comma 4 2 5" xfId="63" xr:uid="{C58C8E26-C4D9-45AB-8294-4010DAB9D8A5}"/>
    <cellStyle name="Comma 4 2 5 2" xfId="188" xr:uid="{E78A4F70-873F-4572-AE25-A1A299BDC2AF}"/>
    <cellStyle name="Comma 4 3 3" xfId="93" xr:uid="{7E62C869-E7F7-46C2-B0BE-DE69568DDC97}"/>
    <cellStyle name="Comma 4 3 3 2" xfId="94" xr:uid="{6ECEA6EE-E903-4C8E-B983-0D00303F11DB}"/>
    <cellStyle name="Comma 4 3 3 2 2" xfId="199" xr:uid="{193C2D25-1C7B-4E29-880D-AFABD38DA17E}"/>
    <cellStyle name="Comma 4 3 3 3" xfId="198" xr:uid="{FBD4485E-F55C-4085-A31B-4BFB0BB27B5F}"/>
    <cellStyle name="Comma 4 4" xfId="26" xr:uid="{DC802405-581C-4CD0-AFBC-EACB70E34EE2}"/>
    <cellStyle name="Comma 4 4 2" xfId="174" xr:uid="{872E9825-4034-49BD-9664-AD227E95982E}"/>
    <cellStyle name="Comma 4 4 5" xfId="99" xr:uid="{97E6B7E8-FBAC-4633-877F-914712C79DBF}"/>
    <cellStyle name="Comma 4 4 5 2" xfId="116" xr:uid="{709B96A4-9CF8-4FC3-965B-722314E57770}"/>
    <cellStyle name="Comma 4 4 5 2 2" xfId="206" xr:uid="{4DCAA3C2-8478-4242-9F4F-5EAD9FEE9DCF}"/>
    <cellStyle name="Comma 4 4 5 3" xfId="200" xr:uid="{936BDC84-23C8-4601-97BA-543EB522A1DA}"/>
    <cellStyle name="Comma 43" xfId="105" xr:uid="{52CF31E5-A30A-4364-BE0D-BFB0C4C8E09D}"/>
    <cellStyle name="Comma 5" xfId="54" xr:uid="{A8720B4A-069B-4158-8DC6-E20AC098F248}"/>
    <cellStyle name="Comma 5 2" xfId="49" xr:uid="{D643B0C1-5004-46FA-BB38-70AC8B316BF8}"/>
    <cellStyle name="Comma 5 2 2" xfId="86" xr:uid="{2278A505-528F-4108-83DB-43D50F637BD4}"/>
    <cellStyle name="Comma 5 2 2 2" xfId="88" xr:uid="{73987511-FC89-44A7-9B86-1BB91A9FBB89}"/>
    <cellStyle name="Comma 5 2 3" xfId="183" xr:uid="{B62986B5-AC05-49B9-B5B2-9EF7C342568B}"/>
    <cellStyle name="Comma 5 3" xfId="83" xr:uid="{011C995D-6986-4862-8F9B-0EE66D70BF33}"/>
    <cellStyle name="Comma 5 3 2" xfId="87" xr:uid="{4D0C2F6C-7E9D-4D46-B87B-DE9B8D73422A}"/>
    <cellStyle name="Comma 52 2 2" xfId="71" xr:uid="{7B2926C5-8337-479F-8192-EAA6E6170774}"/>
    <cellStyle name="Comma 52 2 2 2" xfId="192" xr:uid="{264B0AFF-E66A-459A-A75E-BACFA86CF4A3}"/>
    <cellStyle name="Comma 52 4" xfId="68" xr:uid="{9A702E2E-7098-4FAF-B9C1-B288CACD0979}"/>
    <cellStyle name="Comma 52 4 2" xfId="190" xr:uid="{F6445C2A-2920-4D6D-A7E8-24FF7696940A}"/>
    <cellStyle name="Comma 6" xfId="29" xr:uid="{C151F70C-BA14-444D-AF97-2AFF0E844D70}"/>
    <cellStyle name="Comma 6 2" xfId="47" xr:uid="{86ACA4B9-8267-409C-9F11-C95C85E2E500}"/>
    <cellStyle name="Comma 6 2 2" xfId="182" xr:uid="{8460F980-528B-449A-9692-D5A9D2B5B69B}"/>
    <cellStyle name="Comma 6 3" xfId="176" xr:uid="{FDF099B4-9604-4A7D-A26E-F128C0852D30}"/>
    <cellStyle name="Comma 66" xfId="67" xr:uid="{57349BBC-D60D-4F00-8E98-49D7130577FE}"/>
    <cellStyle name="Comma 66 2" xfId="189" xr:uid="{AA5CD2E7-DB69-42A6-B769-6FC4E8BE09C6}"/>
    <cellStyle name="Comma 7" xfId="76" xr:uid="{8559D879-0961-4A8B-8C15-6A82F2121980}"/>
    <cellStyle name="Comma 7 2" xfId="166" xr:uid="{47242291-40C3-4A07-B414-75974F42569C}"/>
    <cellStyle name="Comma 7 2 2" xfId="233" xr:uid="{3BB2804C-35EF-4C6C-9B15-B293818FA6BB}"/>
    <cellStyle name="Comma 7 3" xfId="194" xr:uid="{85B4E363-F16F-4C3B-8667-7BD0227487E1}"/>
    <cellStyle name="Comma 8" xfId="153" xr:uid="{9D43EFE8-CBA7-4D85-8B04-29252739CA91}"/>
    <cellStyle name="Comma 9" xfId="159" xr:uid="{4980CE8B-766F-4AC2-8A22-3A6BB030CA29}"/>
    <cellStyle name="Currency 2" xfId="16" xr:uid="{E9E46B36-8E9D-4D2B-A231-1ED3C6A10AC8}"/>
    <cellStyle name="Euro" xfId="155" xr:uid="{B276025A-9F89-428D-AEF3-693001EB54A7}"/>
    <cellStyle name="Explanatory Text 2" xfId="127" xr:uid="{ED1CB618-BAB9-498D-A6DC-C422E36143F0}"/>
    <cellStyle name="Followed Hyperlink" xfId="19" xr:uid="{6E8F45BE-6299-4EAF-9BD4-F1FBE94ED12D}"/>
    <cellStyle name="Good 2" xfId="122" xr:uid="{C93102BA-C540-4E8B-9F1E-DFCD0D29D80C}"/>
    <cellStyle name="Heading 1" xfId="1" builtinId="16" customBuiltin="1"/>
    <cellStyle name="Heading 2" xfId="2" builtinId="17" customBuiltin="1"/>
    <cellStyle name="Heading 3" xfId="3" builtinId="18" customBuiltin="1"/>
    <cellStyle name="Heading 4 2" xfId="121" xr:uid="{25A81F27-8549-4DD4-9EDC-936D8EC0375C}"/>
    <cellStyle name="Hyperlink" xfId="21" xr:uid="{72596B9E-24D2-4C8D-AEBF-9870C982F8F1}"/>
    <cellStyle name="Hyperlink 2" xfId="20" xr:uid="{C3B1F94D-F8BD-4F43-A7DE-BAAB29595DD8}"/>
    <cellStyle name="Hyperlink 2 2 2 2" xfId="103" xr:uid="{3EB3BC4E-4D12-4675-86E4-0A971AC34F29}"/>
    <cellStyle name="Hyperlink 2 4" xfId="79" xr:uid="{26E29C15-09B7-4E71-BECA-12C1E1C498E8}"/>
    <cellStyle name="Hyperlink 2 7" xfId="91" xr:uid="{FFC6EB05-64F4-410D-87C2-5D794A4ED9C5}"/>
    <cellStyle name="Hyperlink 3" xfId="51" xr:uid="{DC98ED8B-638C-422F-AFDD-4C9B9D25172B}"/>
    <cellStyle name="Hyperlink 3 2" xfId="85" xr:uid="{45B6896F-C99D-4F13-970F-02474C329E91}"/>
    <cellStyle name="Hyperlink 3 3" xfId="101" xr:uid="{F049FBA5-FAD1-4A9D-BDBD-8F495C67B48D}"/>
    <cellStyle name="Hyperlink 4" xfId="109" xr:uid="{3BD20FC2-DA07-40B2-8C3C-745CE340862C}"/>
    <cellStyle name="Hyperlink 5" xfId="117" xr:uid="{94C1BA86-8444-4430-AE74-DF6EFCA969E6}"/>
    <cellStyle name="Hyperlink 6" xfId="90" xr:uid="{9FC9C8F0-0763-4838-B87B-7304C0A16173}"/>
    <cellStyle name="Input" xfId="4" builtinId="20" customBuiltin="1"/>
    <cellStyle name="Linked Cell" xfId="7" builtinId="24" customBuiltin="1"/>
    <cellStyle name="Neutral 2" xfId="124" xr:uid="{3FA76D97-7C92-479D-8F72-8DC065AED677}"/>
    <cellStyle name="Normal" xfId="0" builtinId="0"/>
    <cellStyle name="Normal 10" xfId="52" xr:uid="{6B50D3EA-D13F-4B04-876F-6E2138B74DB5}"/>
    <cellStyle name="Normal 10 2" xfId="73" xr:uid="{954472FB-00E3-44B8-9D46-98E4ABEB10DA}"/>
    <cellStyle name="Normal 10 4" xfId="35" xr:uid="{C5D99017-C6C5-4052-8F95-DCF5E16F29B0}"/>
    <cellStyle name="Normal 10 5" xfId="164" xr:uid="{179F5C79-48ED-482A-BC6B-13892E8EA9D3}"/>
    <cellStyle name="Normal 10 5 2" xfId="232" xr:uid="{90782033-F957-4C40-B7F3-0AB4328E7CDF}"/>
    <cellStyle name="Normal 101" xfId="53" xr:uid="{12E870F1-5054-46CA-BAB1-798532AD7E46}"/>
    <cellStyle name="Normal 11" xfId="152" xr:uid="{DBCA3DB0-3C93-4818-A1E2-F52D8684A91A}"/>
    <cellStyle name="Normal 12" xfId="10" xr:uid="{7A2ABA37-FC4E-4C3E-8A09-AADFFD6BAC95}"/>
    <cellStyle name="Normal 13" xfId="171" xr:uid="{0DBD4D13-2F3E-4E19-91A4-DD98A1222CC2}"/>
    <cellStyle name="Normal 13 3" xfId="110" xr:uid="{20C0C7C4-528B-4931-B857-54263648B85A}"/>
    <cellStyle name="Normal 132" xfId="27" xr:uid="{6BA0059C-CC88-4B1A-8F3A-1DB969F9550C}"/>
    <cellStyle name="Normal 132 2" xfId="175" xr:uid="{2FAB13FE-AE53-4814-9CAA-357F5E848873}"/>
    <cellStyle name="Normal 132 5" xfId="106" xr:uid="{C855A2BC-3427-4C3F-9370-211A42F29981}"/>
    <cellStyle name="Normal 132 5 2" xfId="204" xr:uid="{868772DD-D2AE-436F-B560-F737DE04B81B}"/>
    <cellStyle name="Normal 14" xfId="42" xr:uid="{2A0E1173-C37D-4419-B41A-C22A19400BC7}"/>
    <cellStyle name="Normal 14 2" xfId="179" xr:uid="{FD0B868D-6B43-4B98-B840-5C6FF8DE9424}"/>
    <cellStyle name="Normal 19" xfId="25" xr:uid="{3DEDFEF6-6310-4D9F-AB95-55FEAF05BD4A}"/>
    <cellStyle name="Normal 2" xfId="11" xr:uid="{BDC2001D-F6F3-4F3E-9816-9B9B97FEFD03}"/>
    <cellStyle name="Normal 2 11 2" xfId="100" xr:uid="{38B75DE3-31B5-4F61-9A75-7596D4942D5B}"/>
    <cellStyle name="Normal 2 11 2 2" xfId="201" xr:uid="{359DAADF-2362-4DFE-9D5E-BA0A616C6CEC}"/>
    <cellStyle name="Normal 2 13" xfId="33" xr:uid="{DE87FC67-14E1-4D91-A718-142EE49F7497}"/>
    <cellStyle name="Normal 2 2" xfId="17" xr:uid="{FD1364D1-16FF-4845-9D46-7D2C0D5BB7AD}"/>
    <cellStyle name="Normal 2 2 10 2 4" xfId="65" xr:uid="{17ED4656-D6EA-4408-8A66-351ABF746C2E}"/>
    <cellStyle name="Normal 2 2 11 4" xfId="74" xr:uid="{6DB0E3AA-5993-4108-9545-401FD765E3BE}"/>
    <cellStyle name="Normal 2 2 15 2" xfId="69" xr:uid="{7C835FAC-9DCF-4655-88ED-EA22F4B439D3}"/>
    <cellStyle name="Normal 2 2 8 2 4" xfId="72" xr:uid="{A82F8299-34F3-4970-9148-B5A6E2C7A1D9}"/>
    <cellStyle name="Normal 2 3" xfId="31" xr:uid="{E05DC590-5C27-4ADF-A435-DC42852CD3F8}"/>
    <cellStyle name="Normal 2 3 2" xfId="113" xr:uid="{1BB1CBC3-445E-4E74-9D3F-1F9FCE3048F4}"/>
    <cellStyle name="Normal 27" xfId="81" xr:uid="{A1EDF7E8-5103-4BA9-B587-B38E400C7FE4}"/>
    <cellStyle name="Normal 3" xfId="12" xr:uid="{C642D010-006D-43EE-86A9-0B9363AB3207}"/>
    <cellStyle name="Normal 3 2" xfId="13" xr:uid="{66F2E12A-DD7A-4445-955F-D5FB2176283F}"/>
    <cellStyle name="Normal 3 2 2 2" xfId="50" xr:uid="{06E7B120-4ED2-49E2-95EB-2B5E5E18308C}"/>
    <cellStyle name="Normal 3 2 5 2" xfId="58" xr:uid="{E7726E51-97E8-40E4-AFCE-3A5F698422AE}"/>
    <cellStyle name="Normal 3 3" xfId="36" xr:uid="{1F84FE5A-FCAB-4DC2-B58F-FD637E393661}"/>
    <cellStyle name="Normal 3 3 2" xfId="98" xr:uid="{31FE3906-9381-4212-8843-8E2847656B3E}"/>
    <cellStyle name="Normal 3 3 2 2" xfId="89" xr:uid="{9B819E83-F1B2-4AD1-8B29-3E93AE4A7385}"/>
    <cellStyle name="Normal 3 3 2 2 2" xfId="57" xr:uid="{07138C9A-4352-4579-811E-16BD82AF13D4}"/>
    <cellStyle name="Normal 3 3 3" xfId="95" xr:uid="{ADD8F9DF-9A70-4FCA-BD27-859620C0A7E0}"/>
    <cellStyle name="Normal 3 3 6" xfId="82" xr:uid="{34DE51BC-CB42-40BD-83CD-E2447D8ACB23}"/>
    <cellStyle name="Normal 3 4" xfId="156" xr:uid="{17B75DD6-B59E-416C-A780-27DD0B7ED856}"/>
    <cellStyle name="Normal 3 4 2" xfId="228" xr:uid="{E39E5472-366C-4FCD-928B-640655EA8D58}"/>
    <cellStyle name="Normal 4" xfId="34" xr:uid="{436A79DB-4B9E-4806-96F6-ACC25FA3F9EC}"/>
    <cellStyle name="Normal 4 12" xfId="45" xr:uid="{2CBCF7A3-2938-4384-B3C0-39451F09FD80}"/>
    <cellStyle name="Normal 4 12 2" xfId="180" xr:uid="{9BFB4E4C-7AD5-428F-8123-91F9E10069B2}"/>
    <cellStyle name="Normal 4 2" xfId="62" xr:uid="{338A44EE-CAF6-418B-9DC1-492D32F0AD26}"/>
    <cellStyle name="Normal 4 2 2" xfId="39" xr:uid="{A6024AFA-AEAD-4865-9D4B-57F023CEC292}"/>
    <cellStyle name="Normal 4 2 8" xfId="84" xr:uid="{564EB047-C50B-4778-8D0D-F6C1D3C1E786}"/>
    <cellStyle name="Normal 4 2 8 2" xfId="196" xr:uid="{7F6D1B0B-0CB1-4E43-9B9D-97EBC8C025F8}"/>
    <cellStyle name="Normal 4 3" xfId="30" xr:uid="{2FAE811A-F2A5-4812-9077-2F0C62A7EF98}"/>
    <cellStyle name="Normal 5" xfId="22" xr:uid="{86EAB755-01C9-4EA2-A2A0-4670FCD6D089}"/>
    <cellStyle name="Normal 5 2 2" xfId="61" xr:uid="{0F14EC60-F3E7-497D-A839-B1FC0A4C1D95}"/>
    <cellStyle name="Normal 5 2 2 2" xfId="187" xr:uid="{07D39FE0-EAAE-4DC3-9E7C-37349CBD326F}"/>
    <cellStyle name="Normal 6" xfId="108" xr:uid="{3DFB9226-D17A-4266-BB18-CCD5A88EE327}"/>
    <cellStyle name="Normal 6 2" xfId="75" xr:uid="{6F9B29FC-FD48-4982-828F-24F7842742A3}"/>
    <cellStyle name="Normal 6 2 2" xfId="193" xr:uid="{424EF1B4-EC0C-43F3-AB18-EB734E48EA06}"/>
    <cellStyle name="Normal 6 3" xfId="158" xr:uid="{68AAED92-5007-4B36-9B05-631B8F22EBA1}"/>
    <cellStyle name="Normal 67" xfId="70" xr:uid="{C17089EB-D86B-4E9C-B7FB-27E9415C9E80}"/>
    <cellStyle name="Normal 67 2" xfId="191" xr:uid="{04A51C0A-7EEC-4593-8974-7783D4D1247F}"/>
    <cellStyle name="Normal 7" xfId="28" xr:uid="{453E2D95-8573-4DE1-A69B-FEE6F3ED2262}"/>
    <cellStyle name="Normal 71" xfId="234" xr:uid="{B5FEB83B-FCF3-4AB3-BA44-46A99AC49863}"/>
    <cellStyle name="Normal 8" xfId="114" xr:uid="{3B47DAC2-0C8F-401F-8731-3C45DC8B25EA}"/>
    <cellStyle name="Normal 8 2" xfId="160" xr:uid="{40561423-5FFB-438E-8F57-6A8F9906EDE2}"/>
    <cellStyle name="Normal 8 2 2" xfId="230" xr:uid="{7DD19EEB-DA73-45C1-8E86-0907D968DDB1}"/>
    <cellStyle name="Normal 82" xfId="102" xr:uid="{55819BE9-7963-401A-B022-06856A6B60C1}"/>
    <cellStyle name="Normal 82 2" xfId="118" xr:uid="{00107972-7128-417A-82C0-8B3614C7AA38}"/>
    <cellStyle name="Normal 82 2 2" xfId="207" xr:uid="{F9904D5C-CC3E-485D-96C4-753E6EBA535B}"/>
    <cellStyle name="Normal 82 3" xfId="202" xr:uid="{2095D854-E7C1-47E4-B81F-E26415D38E92}"/>
    <cellStyle name="Normal 9" xfId="60" xr:uid="{9428D96F-7AEB-455F-BB1D-A1C8726F8E22}"/>
    <cellStyle name="Normal 9 2" xfId="186" xr:uid="{4F487B1B-E04E-4925-970C-C6FCCB085405}"/>
    <cellStyle name="Normal 95" xfId="64" xr:uid="{52A34844-B648-4DF7-BFB9-ACDF8076F46D}"/>
    <cellStyle name="Note 2" xfId="126" xr:uid="{9D496AB1-5288-4B6C-948C-E70AC3602281}"/>
    <cellStyle name="Note 3" xfId="209" xr:uid="{52A6B35F-8C67-41D7-AAE3-B019F9ADBC48}"/>
    <cellStyle name="Output" xfId="5" builtinId="21" customBuiltin="1"/>
    <cellStyle name="Percent 2" xfId="18" xr:uid="{B19A9A06-46D6-425C-9896-7F3D62C30A40}"/>
    <cellStyle name="Percent 2 2" xfId="37" xr:uid="{2B5002F7-4CC3-4EC4-BBF8-39A9F295D846}"/>
    <cellStyle name="Percent 3" xfId="24" xr:uid="{EDFB6555-C350-468C-A598-7FC72AA0B587}"/>
    <cellStyle name="Percent 3 2" xfId="92" xr:uid="{D83DC5A3-0B5F-4567-94D1-494B05ED6999}"/>
    <cellStyle name="Percent 3 2 2" xfId="197" xr:uid="{8A452B3F-EC38-4498-873C-206ED8C3D2A8}"/>
    <cellStyle name="Percent 4" xfId="173" xr:uid="{AE856FC2-9E6E-4691-920F-97E559C2965B}"/>
    <cellStyle name="Title 2" xfId="120" xr:uid="{BF34AE09-8855-4DF3-A86A-893D4D577AA9}"/>
    <cellStyle name="Total" xfId="9" builtinId="25" customBuiltin="1"/>
    <cellStyle name="Warning Text 2" xfId="125" xr:uid="{50B33950-419D-44BF-A0B5-373AED53B02D}"/>
  </cellStyles>
  <dxfs count="0"/>
  <tableStyles count="0" defaultTableStyle="TableStyleMedium2" defaultPivotStyle="PivotStyleLight16"/>
  <colors>
    <mruColors>
      <color rgb="FF66FFFF"/>
      <color rgb="FFFAFA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5"/>
  <sheetViews>
    <sheetView tabSelected="1" view="pageBreakPreview" zoomScale="80" zoomScaleNormal="100" zoomScaleSheetLayoutView="80" workbookViewId="0"/>
  </sheetViews>
  <sheetFormatPr defaultColWidth="11.3984375" defaultRowHeight="21.75" customHeight="1"/>
  <cols>
    <col min="1" max="2" width="1.3984375" style="50" customWidth="1"/>
    <col min="3" max="3" width="35.3984375" style="50" customWidth="1"/>
    <col min="4" max="4" width="7.73046875" style="50" customWidth="1"/>
    <col min="5" max="5" width="0.59765625" style="50" customWidth="1"/>
    <col min="6" max="6" width="14.265625" style="50" bestFit="1" customWidth="1"/>
    <col min="7" max="7" width="0.59765625" style="50" customWidth="1"/>
    <col min="8" max="8" width="14.265625" style="50" customWidth="1"/>
    <col min="9" max="9" width="0.59765625" style="50" customWidth="1"/>
    <col min="10" max="10" width="14.265625" style="50" customWidth="1"/>
    <col min="11" max="11" width="0.59765625" style="50" customWidth="1"/>
    <col min="12" max="12" width="14.265625" style="50" customWidth="1"/>
    <col min="13" max="16384" width="11.3984375" style="50"/>
  </cols>
  <sheetData>
    <row r="1" spans="1:12" ht="21.75" customHeight="1">
      <c r="A1" s="2" t="s">
        <v>115</v>
      </c>
      <c r="B1" s="2"/>
      <c r="C1" s="2"/>
      <c r="D1" s="4"/>
      <c r="E1" s="5"/>
      <c r="F1" s="6"/>
      <c r="G1" s="5"/>
      <c r="H1" s="6"/>
      <c r="I1" s="4"/>
      <c r="J1" s="6"/>
      <c r="K1" s="5"/>
      <c r="L1" s="7"/>
    </row>
    <row r="2" spans="1:12" ht="21.75" customHeight="1">
      <c r="A2" s="2" t="s">
        <v>0</v>
      </c>
      <c r="B2" s="2"/>
      <c r="C2" s="2"/>
      <c r="D2" s="4"/>
      <c r="E2" s="5"/>
      <c r="F2" s="6"/>
      <c r="G2" s="5"/>
      <c r="H2" s="6"/>
      <c r="I2" s="4"/>
      <c r="J2" s="6"/>
      <c r="K2" s="5"/>
      <c r="L2" s="6"/>
    </row>
    <row r="3" spans="1:12" ht="21.75" customHeight="1">
      <c r="A3" s="9" t="s">
        <v>116</v>
      </c>
      <c r="B3" s="10"/>
      <c r="C3" s="10"/>
      <c r="D3" s="11"/>
      <c r="E3" s="12"/>
      <c r="F3" s="13"/>
      <c r="G3" s="12"/>
      <c r="H3" s="13"/>
      <c r="I3" s="11"/>
      <c r="J3" s="13"/>
      <c r="K3" s="12"/>
      <c r="L3" s="13"/>
    </row>
    <row r="4" spans="1:12" ht="21.75" customHeight="1">
      <c r="A4" s="5"/>
      <c r="B4" s="5"/>
      <c r="C4" s="5"/>
      <c r="D4" s="4"/>
      <c r="E4" s="5"/>
      <c r="F4" s="6"/>
      <c r="G4" s="5"/>
      <c r="H4" s="6"/>
      <c r="I4" s="4"/>
      <c r="J4" s="6"/>
      <c r="K4" s="5"/>
      <c r="L4" s="6"/>
    </row>
    <row r="5" spans="1:12" ht="21.75" customHeight="1">
      <c r="A5" s="14"/>
      <c r="B5" s="5"/>
      <c r="C5" s="5"/>
      <c r="D5" s="15"/>
      <c r="E5" s="2"/>
      <c r="F5" s="13"/>
      <c r="G5" s="16"/>
      <c r="H5" s="17" t="s">
        <v>2</v>
      </c>
      <c r="I5" s="7"/>
      <c r="J5" s="13"/>
      <c r="K5" s="16"/>
      <c r="L5" s="17" t="s">
        <v>3</v>
      </c>
    </row>
    <row r="6" spans="1:12" ht="21.75" customHeight="1">
      <c r="A6" s="5"/>
      <c r="B6" s="5"/>
      <c r="C6" s="5"/>
      <c r="D6" s="4"/>
      <c r="E6" s="2"/>
      <c r="F6" s="1" t="s">
        <v>173</v>
      </c>
      <c r="G6" s="2"/>
      <c r="H6" s="1" t="s">
        <v>4</v>
      </c>
      <c r="I6" s="3"/>
      <c r="J6" s="1" t="s">
        <v>173</v>
      </c>
      <c r="K6" s="2"/>
      <c r="L6" s="1" t="s">
        <v>4</v>
      </c>
    </row>
    <row r="7" spans="1:12" ht="21.75" customHeight="1">
      <c r="A7" s="5"/>
      <c r="B7" s="5"/>
      <c r="C7" s="5"/>
      <c r="D7" s="4"/>
      <c r="E7" s="2"/>
      <c r="F7" s="18" t="s">
        <v>5</v>
      </c>
      <c r="G7" s="2"/>
      <c r="H7" s="1" t="s">
        <v>6</v>
      </c>
      <c r="I7" s="3"/>
      <c r="J7" s="18" t="s">
        <v>5</v>
      </c>
      <c r="K7" s="2"/>
      <c r="L7" s="1" t="s">
        <v>6</v>
      </c>
    </row>
    <row r="8" spans="1:12" ht="21.75" customHeight="1">
      <c r="A8" s="5"/>
      <c r="B8" s="5"/>
      <c r="C8" s="5"/>
      <c r="D8" s="4"/>
      <c r="E8" s="2"/>
      <c r="F8" s="1" t="s">
        <v>117</v>
      </c>
      <c r="G8" s="2"/>
      <c r="H8" s="1" t="s">
        <v>7</v>
      </c>
      <c r="I8" s="3"/>
      <c r="J8" s="1" t="s">
        <v>117</v>
      </c>
      <c r="K8" s="2"/>
      <c r="L8" s="1" t="s">
        <v>7</v>
      </c>
    </row>
    <row r="9" spans="1:12" ht="21.75" customHeight="1">
      <c r="A9" s="5"/>
      <c r="B9" s="5"/>
      <c r="C9" s="5"/>
      <c r="D9" s="19" t="s">
        <v>8</v>
      </c>
      <c r="E9" s="2"/>
      <c r="F9" s="17" t="s">
        <v>9</v>
      </c>
      <c r="G9" s="2"/>
      <c r="H9" s="17" t="s">
        <v>9</v>
      </c>
      <c r="I9" s="3"/>
      <c r="J9" s="17" t="s">
        <v>9</v>
      </c>
      <c r="K9" s="2"/>
      <c r="L9" s="17" t="s">
        <v>9</v>
      </c>
    </row>
    <row r="10" spans="1:12" ht="8.1" customHeight="1">
      <c r="A10" s="2"/>
      <c r="B10" s="5"/>
      <c r="C10" s="5"/>
      <c r="D10" s="4"/>
      <c r="E10" s="5"/>
      <c r="F10" s="20"/>
      <c r="G10" s="5"/>
      <c r="H10" s="6"/>
      <c r="I10" s="4"/>
      <c r="J10" s="20"/>
      <c r="K10" s="5"/>
      <c r="L10" s="6"/>
    </row>
    <row r="11" spans="1:12" ht="21.75" customHeight="1">
      <c r="A11" s="2" t="s">
        <v>10</v>
      </c>
      <c r="B11" s="5"/>
      <c r="C11" s="5"/>
      <c r="D11" s="4"/>
      <c r="E11" s="5"/>
      <c r="F11" s="20"/>
      <c r="G11" s="5"/>
      <c r="H11" s="6"/>
      <c r="I11" s="4"/>
      <c r="J11" s="20"/>
      <c r="K11" s="5"/>
      <c r="L11" s="6"/>
    </row>
    <row r="12" spans="1:12" ht="8.1" customHeight="1">
      <c r="A12" s="2"/>
      <c r="B12" s="5"/>
      <c r="C12" s="5"/>
      <c r="D12" s="4"/>
      <c r="E12" s="5"/>
      <c r="F12" s="20"/>
      <c r="G12" s="5"/>
      <c r="H12" s="6"/>
      <c r="I12" s="4"/>
      <c r="J12" s="20"/>
      <c r="K12" s="5"/>
      <c r="L12" s="6"/>
    </row>
    <row r="13" spans="1:12" ht="21.75" customHeight="1">
      <c r="A13" s="2" t="s">
        <v>11</v>
      </c>
      <c r="B13" s="5"/>
      <c r="C13" s="5"/>
      <c r="D13" s="4"/>
      <c r="E13" s="5"/>
      <c r="F13" s="20"/>
      <c r="G13" s="21"/>
      <c r="H13" s="6"/>
      <c r="I13" s="22"/>
      <c r="J13" s="20"/>
      <c r="K13" s="21"/>
      <c r="L13" s="6"/>
    </row>
    <row r="14" spans="1:12" ht="8.1" customHeight="1">
      <c r="A14" s="2"/>
      <c r="B14" s="5"/>
      <c r="C14" s="5"/>
      <c r="D14" s="4"/>
      <c r="E14" s="5"/>
      <c r="F14" s="20"/>
      <c r="G14" s="21"/>
      <c r="H14" s="6"/>
      <c r="I14" s="22"/>
      <c r="J14" s="20"/>
      <c r="K14" s="21"/>
      <c r="L14" s="6"/>
    </row>
    <row r="15" spans="1:12" ht="21.75" customHeight="1">
      <c r="A15" s="5" t="s">
        <v>12</v>
      </c>
      <c r="B15" s="5"/>
      <c r="C15" s="5"/>
      <c r="D15" s="4"/>
      <c r="E15" s="5"/>
      <c r="F15" s="20">
        <v>46441</v>
      </c>
      <c r="G15" s="23"/>
      <c r="H15" s="6">
        <v>48031</v>
      </c>
      <c r="I15" s="6"/>
      <c r="J15" s="20">
        <v>19935</v>
      </c>
      <c r="K15" s="6"/>
      <c r="L15" s="6">
        <v>18565</v>
      </c>
    </row>
    <row r="16" spans="1:12" ht="21.75" customHeight="1">
      <c r="A16" s="5" t="s">
        <v>13</v>
      </c>
      <c r="B16" s="5"/>
      <c r="C16" s="5"/>
      <c r="D16" s="4">
        <v>8</v>
      </c>
      <c r="E16" s="14"/>
      <c r="F16" s="20">
        <v>144609</v>
      </c>
      <c r="G16" s="21"/>
      <c r="H16" s="6">
        <v>151383</v>
      </c>
      <c r="I16" s="6"/>
      <c r="J16" s="20">
        <v>95629</v>
      </c>
      <c r="K16" s="6"/>
      <c r="L16" s="6">
        <v>101413</v>
      </c>
    </row>
    <row r="17" spans="1:12" ht="21.75" customHeight="1">
      <c r="A17" s="14" t="s">
        <v>14</v>
      </c>
      <c r="B17" s="5"/>
      <c r="C17" s="5"/>
      <c r="D17" s="4"/>
      <c r="E17" s="14"/>
      <c r="F17" s="20">
        <v>30273</v>
      </c>
      <c r="G17" s="21"/>
      <c r="H17" s="6">
        <v>26809</v>
      </c>
      <c r="I17" s="6"/>
      <c r="J17" s="20">
        <v>53328</v>
      </c>
      <c r="K17" s="6"/>
      <c r="L17" s="6">
        <v>43854</v>
      </c>
    </row>
    <row r="18" spans="1:12" ht="21.75" customHeight="1">
      <c r="A18" s="14" t="s">
        <v>118</v>
      </c>
      <c r="B18" s="5"/>
      <c r="C18" s="5"/>
      <c r="D18" s="27">
        <v>16.3</v>
      </c>
      <c r="E18" s="14"/>
      <c r="F18" s="20">
        <v>0</v>
      </c>
      <c r="G18" s="21"/>
      <c r="H18" s="6">
        <v>0</v>
      </c>
      <c r="I18" s="6"/>
      <c r="J18" s="20">
        <v>69800</v>
      </c>
      <c r="K18" s="6"/>
      <c r="L18" s="6">
        <v>69800</v>
      </c>
    </row>
    <row r="19" spans="1:12" ht="21.75" customHeight="1">
      <c r="A19" s="5" t="s">
        <v>154</v>
      </c>
      <c r="B19" s="5"/>
      <c r="C19" s="5"/>
      <c r="D19" s="4">
        <v>9</v>
      </c>
      <c r="E19" s="5"/>
      <c r="F19" s="24">
        <v>129222</v>
      </c>
      <c r="G19" s="21"/>
      <c r="H19" s="24">
        <v>101439</v>
      </c>
      <c r="I19" s="6"/>
      <c r="J19" s="24">
        <v>113469</v>
      </c>
      <c r="K19" s="6"/>
      <c r="L19" s="24">
        <v>89498</v>
      </c>
    </row>
    <row r="20" spans="1:12" ht="8.1" customHeight="1">
      <c r="A20" s="5"/>
      <c r="B20" s="5"/>
      <c r="C20" s="5"/>
      <c r="D20" s="4"/>
      <c r="E20" s="5"/>
      <c r="F20" s="20"/>
      <c r="G20" s="21"/>
      <c r="H20" s="6"/>
      <c r="I20" s="22"/>
      <c r="J20" s="20"/>
      <c r="K20" s="21"/>
      <c r="L20" s="6"/>
    </row>
    <row r="21" spans="1:12" ht="21.75" customHeight="1">
      <c r="A21" s="2" t="s">
        <v>15</v>
      </c>
      <c r="B21" s="5"/>
      <c r="C21" s="5"/>
      <c r="D21" s="4"/>
      <c r="E21" s="5"/>
      <c r="F21" s="13">
        <f>SUM(F15:F19)</f>
        <v>350545</v>
      </c>
      <c r="G21" s="21"/>
      <c r="H21" s="13">
        <f>SUM(H15:H19)</f>
        <v>327662</v>
      </c>
      <c r="I21" s="22"/>
      <c r="J21" s="13">
        <f>SUM(J15:J19)</f>
        <v>352161</v>
      </c>
      <c r="K21" s="21"/>
      <c r="L21" s="13">
        <f>SUM(L15:L19)</f>
        <v>323130</v>
      </c>
    </row>
    <row r="22" spans="1:12" ht="21.75" customHeight="1">
      <c r="A22" s="5"/>
      <c r="B22" s="5"/>
      <c r="C22" s="5" t="s">
        <v>32</v>
      </c>
      <c r="D22" s="4"/>
      <c r="E22" s="5"/>
      <c r="F22" s="20"/>
      <c r="G22" s="21"/>
      <c r="H22" s="6"/>
      <c r="I22" s="22"/>
      <c r="J22" s="20"/>
      <c r="K22" s="21"/>
      <c r="L22" s="6"/>
    </row>
    <row r="23" spans="1:12" ht="21.75" customHeight="1">
      <c r="A23" s="2" t="s">
        <v>17</v>
      </c>
      <c r="B23" s="5"/>
      <c r="C23" s="5"/>
      <c r="D23" s="4"/>
      <c r="E23" s="5"/>
      <c r="F23" s="20"/>
      <c r="G23" s="21"/>
      <c r="H23" s="6"/>
      <c r="I23" s="22"/>
      <c r="J23" s="20"/>
      <c r="K23" s="21"/>
      <c r="L23" s="6"/>
    </row>
    <row r="24" spans="1:12" ht="8.1" customHeight="1">
      <c r="A24" s="5"/>
      <c r="B24" s="5"/>
      <c r="C24" s="5"/>
      <c r="D24" s="4"/>
      <c r="E24" s="5"/>
      <c r="F24" s="20"/>
      <c r="G24" s="21"/>
      <c r="H24" s="6"/>
      <c r="I24" s="22"/>
      <c r="J24" s="20"/>
      <c r="K24" s="21"/>
      <c r="L24" s="6"/>
    </row>
    <row r="25" spans="1:12" ht="21.75" customHeight="1">
      <c r="A25" s="5" t="s">
        <v>153</v>
      </c>
      <c r="B25" s="5"/>
      <c r="C25" s="5"/>
      <c r="D25" s="4"/>
      <c r="E25" s="5"/>
      <c r="F25" s="20">
        <v>6201</v>
      </c>
      <c r="G25" s="21"/>
      <c r="H25" s="6">
        <v>6146</v>
      </c>
      <c r="I25" s="22"/>
      <c r="J25" s="20">
        <v>4651</v>
      </c>
      <c r="K25" s="21"/>
      <c r="L25" s="6">
        <v>4610</v>
      </c>
    </row>
    <row r="26" spans="1:12" ht="21.75" customHeight="1">
      <c r="A26" s="14" t="s">
        <v>18</v>
      </c>
      <c r="B26" s="5"/>
      <c r="C26" s="5"/>
      <c r="D26" s="4">
        <v>10</v>
      </c>
      <c r="E26" s="5"/>
      <c r="F26" s="20">
        <v>0</v>
      </c>
      <c r="G26" s="21"/>
      <c r="H26" s="6">
        <v>0</v>
      </c>
      <c r="I26" s="22"/>
      <c r="J26" s="20">
        <v>132661</v>
      </c>
      <c r="K26" s="21"/>
      <c r="L26" s="6">
        <v>93149</v>
      </c>
    </row>
    <row r="27" spans="1:12" ht="21.75" customHeight="1">
      <c r="A27" s="14" t="s">
        <v>182</v>
      </c>
      <c r="B27" s="5"/>
      <c r="C27" s="5"/>
      <c r="D27" s="4"/>
      <c r="E27" s="5"/>
      <c r="F27" s="20">
        <v>0</v>
      </c>
      <c r="G27" s="21"/>
      <c r="H27" s="20">
        <v>0</v>
      </c>
      <c r="I27" s="22"/>
      <c r="J27" s="20">
        <v>0</v>
      </c>
      <c r="K27" s="21"/>
      <c r="L27" s="20">
        <v>0</v>
      </c>
    </row>
    <row r="28" spans="1:12" ht="21.75" customHeight="1">
      <c r="A28" s="14" t="s">
        <v>183</v>
      </c>
      <c r="B28" s="5"/>
      <c r="C28" s="5"/>
      <c r="D28" s="4">
        <v>10</v>
      </c>
      <c r="E28" s="5"/>
      <c r="F28" s="20">
        <v>0</v>
      </c>
      <c r="G28" s="21"/>
      <c r="H28" s="6">
        <v>0</v>
      </c>
      <c r="I28" s="22"/>
      <c r="J28" s="20">
        <v>0</v>
      </c>
      <c r="K28" s="21"/>
      <c r="L28" s="6">
        <v>39512</v>
      </c>
    </row>
    <row r="29" spans="1:12" ht="21.75" customHeight="1">
      <c r="A29" s="14" t="s">
        <v>119</v>
      </c>
      <c r="B29" s="5"/>
      <c r="C29" s="5"/>
      <c r="D29" s="4"/>
      <c r="E29" s="5"/>
      <c r="F29" s="20">
        <v>506</v>
      </c>
      <c r="G29" s="21"/>
      <c r="H29" s="6">
        <v>675</v>
      </c>
      <c r="I29" s="22"/>
      <c r="J29" s="20">
        <v>0</v>
      </c>
      <c r="K29" s="21"/>
      <c r="L29" s="6">
        <v>0</v>
      </c>
    </row>
    <row r="30" spans="1:12" ht="21.75" customHeight="1">
      <c r="A30" s="14" t="s">
        <v>19</v>
      </c>
      <c r="B30" s="5"/>
      <c r="C30" s="5"/>
      <c r="D30" s="4">
        <v>11</v>
      </c>
      <c r="E30" s="5"/>
      <c r="F30" s="20">
        <v>1060428</v>
      </c>
      <c r="G30" s="21"/>
      <c r="H30" s="6">
        <v>1071784</v>
      </c>
      <c r="I30" s="22"/>
      <c r="J30" s="20">
        <v>917508</v>
      </c>
      <c r="K30" s="21"/>
      <c r="L30" s="6">
        <v>926148</v>
      </c>
    </row>
    <row r="31" spans="1:12" ht="21.75" customHeight="1">
      <c r="A31" s="14" t="s">
        <v>207</v>
      </c>
      <c r="B31" s="5"/>
      <c r="C31" s="5"/>
      <c r="D31" s="4"/>
      <c r="E31" s="5"/>
      <c r="F31" s="20">
        <v>32551</v>
      </c>
      <c r="G31" s="21"/>
      <c r="H31" s="6">
        <v>32551</v>
      </c>
      <c r="I31" s="22"/>
      <c r="J31" s="20">
        <v>0</v>
      </c>
      <c r="K31" s="21"/>
      <c r="L31" s="6">
        <v>0</v>
      </c>
    </row>
    <row r="32" spans="1:12" ht="21.75" customHeight="1">
      <c r="A32" s="14" t="s">
        <v>20</v>
      </c>
      <c r="B32" s="5"/>
      <c r="C32" s="5"/>
      <c r="D32" s="4"/>
      <c r="E32" s="5"/>
      <c r="F32" s="20">
        <v>4385</v>
      </c>
      <c r="G32" s="21"/>
      <c r="H32" s="6">
        <v>4512</v>
      </c>
      <c r="I32" s="22"/>
      <c r="J32" s="20">
        <v>3665</v>
      </c>
      <c r="K32" s="21"/>
      <c r="L32" s="6">
        <v>3683</v>
      </c>
    </row>
    <row r="33" spans="1:15" ht="21.75" customHeight="1">
      <c r="A33" s="14" t="s">
        <v>21</v>
      </c>
      <c r="B33" s="5"/>
      <c r="C33" s="5"/>
      <c r="D33" s="4"/>
      <c r="E33" s="5"/>
      <c r="F33" s="20">
        <v>19430</v>
      </c>
      <c r="G33" s="21"/>
      <c r="H33" s="6">
        <v>17907</v>
      </c>
      <c r="I33" s="22"/>
      <c r="J33" s="20">
        <v>36258</v>
      </c>
      <c r="K33" s="21"/>
      <c r="L33" s="6">
        <v>35272</v>
      </c>
      <c r="N33" s="14"/>
      <c r="O33" s="37"/>
    </row>
    <row r="34" spans="1:15" ht="21.75" customHeight="1">
      <c r="A34" s="14" t="s">
        <v>22</v>
      </c>
      <c r="B34" s="5"/>
      <c r="C34" s="5"/>
      <c r="D34" s="4"/>
      <c r="E34" s="5"/>
      <c r="F34" s="13">
        <v>4099</v>
      </c>
      <c r="G34" s="21"/>
      <c r="H34" s="13">
        <v>2317</v>
      </c>
      <c r="I34" s="22"/>
      <c r="J34" s="13">
        <v>1936</v>
      </c>
      <c r="K34" s="21"/>
      <c r="L34" s="13">
        <v>829</v>
      </c>
    </row>
    <row r="35" spans="1:15" ht="8.1" customHeight="1">
      <c r="A35" s="5"/>
      <c r="B35" s="5"/>
      <c r="C35" s="5"/>
      <c r="D35" s="4"/>
      <c r="E35" s="5"/>
      <c r="F35" s="20"/>
      <c r="G35" s="21"/>
      <c r="H35" s="6"/>
      <c r="I35" s="22"/>
      <c r="J35" s="20"/>
      <c r="K35" s="21"/>
      <c r="L35" s="6"/>
    </row>
    <row r="36" spans="1:15" ht="21.75" customHeight="1">
      <c r="A36" s="2" t="s">
        <v>23</v>
      </c>
      <c r="B36" s="14"/>
      <c r="C36" s="5"/>
      <c r="D36" s="4"/>
      <c r="E36" s="5"/>
      <c r="F36" s="13">
        <f>SUM(F25:F34)</f>
        <v>1127600</v>
      </c>
      <c r="G36" s="21"/>
      <c r="H36" s="13">
        <f>SUM(H25:H34)</f>
        <v>1135892</v>
      </c>
      <c r="I36" s="22"/>
      <c r="J36" s="13">
        <f>SUM(J25:J34)</f>
        <v>1096679</v>
      </c>
      <c r="K36" s="21"/>
      <c r="L36" s="13">
        <f>SUM(L25:L34)</f>
        <v>1103203</v>
      </c>
    </row>
    <row r="37" spans="1:15" ht="8.1" customHeight="1">
      <c r="A37" s="5"/>
      <c r="B37" s="5"/>
      <c r="C37" s="5"/>
      <c r="D37" s="4"/>
      <c r="E37" s="5"/>
      <c r="F37" s="20"/>
      <c r="G37" s="21"/>
      <c r="H37" s="6"/>
      <c r="I37" s="22"/>
      <c r="J37" s="20"/>
      <c r="K37" s="21"/>
      <c r="L37" s="6"/>
    </row>
    <row r="38" spans="1:15" ht="21.75" customHeight="1" thickBot="1">
      <c r="A38" s="2" t="s">
        <v>24</v>
      </c>
      <c r="B38" s="5"/>
      <c r="C38" s="5"/>
      <c r="D38" s="4"/>
      <c r="E38" s="5"/>
      <c r="F38" s="26">
        <f>F21+F36</f>
        <v>1478145</v>
      </c>
      <c r="G38" s="21"/>
      <c r="H38" s="26">
        <f>H21+H36</f>
        <v>1463554</v>
      </c>
      <c r="I38" s="22"/>
      <c r="J38" s="26">
        <f>J21+J36</f>
        <v>1448840</v>
      </c>
      <c r="K38" s="21"/>
      <c r="L38" s="26">
        <f>L21+L36</f>
        <v>1426333</v>
      </c>
    </row>
    <row r="39" spans="1:15" ht="21.75" customHeight="1" thickTop="1">
      <c r="A39" s="2"/>
      <c r="B39" s="5"/>
      <c r="C39" s="5"/>
      <c r="D39" s="4"/>
      <c r="E39" s="5"/>
      <c r="F39" s="20"/>
      <c r="G39" s="21"/>
      <c r="H39" s="20"/>
      <c r="I39" s="22"/>
      <c r="J39" s="20"/>
      <c r="K39" s="21"/>
      <c r="L39" s="20"/>
    </row>
    <row r="40" spans="1:15" ht="21.75" customHeight="1">
      <c r="A40" s="2"/>
      <c r="B40" s="5"/>
      <c r="C40" s="5"/>
      <c r="D40" s="4"/>
      <c r="E40" s="5"/>
      <c r="F40" s="20"/>
      <c r="G40" s="21"/>
      <c r="H40" s="20"/>
      <c r="I40" s="22"/>
      <c r="J40" s="20"/>
      <c r="K40" s="21"/>
      <c r="L40" s="20"/>
    </row>
    <row r="41" spans="1:15" ht="21.75" customHeight="1">
      <c r="A41" s="2"/>
      <c r="B41" s="5"/>
      <c r="C41" s="5"/>
      <c r="D41" s="4"/>
      <c r="E41" s="5"/>
      <c r="F41" s="20"/>
      <c r="G41" s="21"/>
      <c r="H41" s="20"/>
      <c r="I41" s="22"/>
      <c r="J41" s="20"/>
      <c r="K41" s="21"/>
      <c r="L41" s="20"/>
    </row>
    <row r="42" spans="1:15" ht="21.75" customHeight="1">
      <c r="A42" s="2"/>
      <c r="B42" s="5"/>
      <c r="C42" s="5"/>
      <c r="D42" s="4"/>
      <c r="E42" s="5"/>
      <c r="F42" s="20"/>
      <c r="G42" s="21"/>
      <c r="H42" s="20"/>
      <c r="I42" s="22"/>
      <c r="J42" s="20"/>
      <c r="K42" s="21"/>
      <c r="L42" s="20"/>
    </row>
    <row r="43" spans="1:15" ht="21.75" customHeight="1">
      <c r="A43" s="2"/>
      <c r="B43" s="5"/>
      <c r="C43" s="5"/>
      <c r="D43" s="4"/>
      <c r="E43" s="5"/>
      <c r="F43" s="20"/>
      <c r="G43" s="21"/>
      <c r="H43" s="20"/>
      <c r="I43" s="22"/>
      <c r="J43" s="20"/>
      <c r="K43" s="21"/>
      <c r="L43" s="20"/>
    </row>
    <row r="44" spans="1:15" ht="21.75" customHeight="1">
      <c r="A44" s="2"/>
      <c r="B44" s="5"/>
      <c r="C44" s="5"/>
      <c r="D44" s="4"/>
      <c r="E44" s="5"/>
      <c r="F44" s="20"/>
      <c r="G44" s="21"/>
      <c r="H44" s="20"/>
      <c r="I44" s="22"/>
      <c r="J44" s="20"/>
      <c r="K44" s="21"/>
      <c r="L44" s="20"/>
    </row>
    <row r="45" spans="1:15" ht="21.75" customHeight="1">
      <c r="A45" s="2"/>
      <c r="B45" s="5"/>
      <c r="C45" s="5"/>
      <c r="D45" s="4"/>
      <c r="E45" s="5"/>
      <c r="F45" s="20"/>
      <c r="G45" s="21"/>
      <c r="H45" s="20"/>
      <c r="I45" s="22"/>
      <c r="J45" s="20"/>
      <c r="K45" s="21"/>
      <c r="L45" s="20"/>
    </row>
    <row r="46" spans="1:15" ht="21.75" customHeight="1">
      <c r="A46" s="2"/>
      <c r="B46" s="5"/>
      <c r="C46" s="5"/>
      <c r="D46" s="4"/>
      <c r="E46" s="5"/>
      <c r="F46" s="20"/>
      <c r="G46" s="21"/>
      <c r="H46" s="20"/>
      <c r="I46" s="22"/>
      <c r="J46" s="20"/>
      <c r="K46" s="21"/>
      <c r="L46" s="20"/>
    </row>
    <row r="47" spans="1:15" ht="11.25" customHeight="1">
      <c r="A47" s="2"/>
      <c r="B47" s="5"/>
      <c r="C47" s="5"/>
      <c r="D47" s="4"/>
      <c r="E47" s="5"/>
      <c r="F47" s="20"/>
      <c r="G47" s="21"/>
      <c r="H47" s="20"/>
      <c r="I47" s="22"/>
      <c r="J47" s="20"/>
      <c r="K47" s="21"/>
      <c r="L47" s="20"/>
    </row>
    <row r="48" spans="1:15" ht="21.75" customHeight="1">
      <c r="A48" s="28" t="s">
        <v>16</v>
      </c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</row>
    <row r="49" spans="1:12" ht="21.75" customHeight="1">
      <c r="A49" s="2" t="str">
        <f>A1</f>
        <v>บริษัท โรงงานเภสัชอุตสาหกรรม เจเอสพี (ประเทศไทย) จำกัด (มหาชน)</v>
      </c>
      <c r="B49" s="2"/>
      <c r="C49" s="2"/>
      <c r="D49" s="4"/>
      <c r="E49" s="5"/>
      <c r="F49" s="6"/>
      <c r="G49" s="21"/>
      <c r="H49" s="6"/>
      <c r="I49" s="22"/>
      <c r="J49" s="6"/>
      <c r="K49" s="21"/>
      <c r="L49" s="7"/>
    </row>
    <row r="50" spans="1:12" ht="21.75" customHeight="1">
      <c r="A50" s="2" t="str">
        <f t="shared" ref="A50:A51" si="0">A2</f>
        <v>งบฐานะการเงิน</v>
      </c>
      <c r="B50" s="2"/>
      <c r="C50" s="2"/>
      <c r="D50" s="4"/>
      <c r="E50" s="5"/>
      <c r="F50" s="6"/>
      <c r="G50" s="21"/>
      <c r="H50" s="6"/>
      <c r="I50" s="22"/>
      <c r="J50" s="6"/>
      <c r="K50" s="21"/>
      <c r="L50" s="6"/>
    </row>
    <row r="51" spans="1:12" ht="21.75" customHeight="1">
      <c r="A51" s="10" t="str">
        <f t="shared" si="0"/>
        <v>ณ วันที่ 31 มีนาคม พ.ศ. 2569</v>
      </c>
      <c r="B51" s="10"/>
      <c r="C51" s="10"/>
      <c r="D51" s="11"/>
      <c r="E51" s="12"/>
      <c r="F51" s="13"/>
      <c r="G51" s="30"/>
      <c r="H51" s="13"/>
      <c r="I51" s="31"/>
      <c r="J51" s="13"/>
      <c r="K51" s="30"/>
      <c r="L51" s="13"/>
    </row>
    <row r="52" spans="1:12" ht="21.75" customHeight="1">
      <c r="A52" s="5"/>
      <c r="B52" s="5"/>
      <c r="C52" s="5"/>
      <c r="D52" s="4"/>
      <c r="E52" s="5"/>
      <c r="F52" s="6"/>
      <c r="G52" s="21"/>
      <c r="H52" s="6"/>
      <c r="I52" s="22"/>
      <c r="J52" s="6"/>
      <c r="K52" s="21"/>
      <c r="L52" s="6"/>
    </row>
    <row r="53" spans="1:12" ht="21.75" customHeight="1">
      <c r="A53" s="14"/>
      <c r="B53" s="5"/>
      <c r="C53" s="5"/>
      <c r="D53" s="15"/>
      <c r="E53" s="2"/>
      <c r="F53" s="13"/>
      <c r="G53" s="16"/>
      <c r="H53" s="17" t="s">
        <v>2</v>
      </c>
      <c r="I53" s="7"/>
      <c r="J53" s="13"/>
      <c r="K53" s="16"/>
      <c r="L53" s="17" t="s">
        <v>3</v>
      </c>
    </row>
    <row r="54" spans="1:12" ht="21.75" customHeight="1">
      <c r="A54" s="5"/>
      <c r="B54" s="5"/>
      <c r="C54" s="5"/>
      <c r="D54" s="4"/>
      <c r="E54" s="2"/>
      <c r="F54" s="1" t="s">
        <v>173</v>
      </c>
      <c r="G54" s="2"/>
      <c r="H54" s="1" t="s">
        <v>4</v>
      </c>
      <c r="I54" s="3"/>
      <c r="J54" s="1" t="s">
        <v>173</v>
      </c>
      <c r="K54" s="2"/>
      <c r="L54" s="1" t="s">
        <v>4</v>
      </c>
    </row>
    <row r="55" spans="1:12" ht="21.75" customHeight="1">
      <c r="A55" s="5"/>
      <c r="B55" s="5"/>
      <c r="C55" s="5"/>
      <c r="D55" s="4"/>
      <c r="E55" s="2"/>
      <c r="F55" s="18" t="s">
        <v>5</v>
      </c>
      <c r="G55" s="2"/>
      <c r="H55" s="1" t="s">
        <v>6</v>
      </c>
      <c r="I55" s="3"/>
      <c r="J55" s="18" t="s">
        <v>5</v>
      </c>
      <c r="K55" s="2"/>
      <c r="L55" s="1" t="s">
        <v>6</v>
      </c>
    </row>
    <row r="56" spans="1:12" ht="21.75" customHeight="1">
      <c r="A56" s="5"/>
      <c r="B56" s="5"/>
      <c r="C56" s="5"/>
      <c r="D56" s="4"/>
      <c r="E56" s="2"/>
      <c r="F56" s="1" t="s">
        <v>117</v>
      </c>
      <c r="G56" s="2"/>
      <c r="H56" s="1" t="s">
        <v>7</v>
      </c>
      <c r="I56" s="3"/>
      <c r="J56" s="1" t="s">
        <v>117</v>
      </c>
      <c r="K56" s="2"/>
      <c r="L56" s="1" t="s">
        <v>7</v>
      </c>
    </row>
    <row r="57" spans="1:12" ht="21.75" customHeight="1">
      <c r="A57" s="5"/>
      <c r="B57" s="5"/>
      <c r="C57" s="5"/>
      <c r="D57" s="19" t="s">
        <v>8</v>
      </c>
      <c r="E57" s="2"/>
      <c r="F57" s="17" t="s">
        <v>9</v>
      </c>
      <c r="G57" s="2"/>
      <c r="H57" s="17" t="s">
        <v>9</v>
      </c>
      <c r="I57" s="3"/>
      <c r="J57" s="17" t="s">
        <v>9</v>
      </c>
      <c r="K57" s="2"/>
      <c r="L57" s="17" t="s">
        <v>9</v>
      </c>
    </row>
    <row r="58" spans="1:12" ht="6" customHeight="1">
      <c r="A58" s="5"/>
      <c r="B58" s="5"/>
      <c r="C58" s="5"/>
      <c r="D58" s="3"/>
      <c r="E58" s="2"/>
      <c r="F58" s="32"/>
      <c r="G58" s="33"/>
      <c r="H58" s="1"/>
      <c r="I58" s="34"/>
      <c r="J58" s="32"/>
      <c r="K58" s="33"/>
      <c r="L58" s="1"/>
    </row>
    <row r="59" spans="1:12" ht="21.75" customHeight="1">
      <c r="A59" s="2" t="s">
        <v>25</v>
      </c>
      <c r="B59" s="5"/>
      <c r="C59" s="5"/>
      <c r="D59" s="4"/>
      <c r="E59" s="5"/>
      <c r="F59" s="20"/>
      <c r="G59" s="21"/>
      <c r="H59" s="6"/>
      <c r="I59" s="22"/>
      <c r="J59" s="20"/>
      <c r="K59" s="21"/>
      <c r="L59" s="6"/>
    </row>
    <row r="60" spans="1:12" ht="6" customHeight="1">
      <c r="A60" s="2"/>
      <c r="B60" s="5"/>
      <c r="C60" s="5"/>
      <c r="D60" s="4"/>
      <c r="E60" s="5"/>
      <c r="F60" s="20"/>
      <c r="G60" s="21"/>
      <c r="H60" s="6"/>
      <c r="I60" s="22"/>
      <c r="J60" s="20"/>
      <c r="K60" s="21"/>
      <c r="L60" s="6"/>
    </row>
    <row r="61" spans="1:12" ht="21.75" customHeight="1">
      <c r="A61" s="2" t="s">
        <v>26</v>
      </c>
      <c r="B61" s="5"/>
      <c r="D61" s="4"/>
      <c r="E61" s="5"/>
      <c r="F61" s="20"/>
      <c r="G61" s="21"/>
      <c r="H61" s="6"/>
      <c r="I61" s="22"/>
      <c r="J61" s="20"/>
      <c r="K61" s="21"/>
      <c r="L61" s="6"/>
    </row>
    <row r="62" spans="1:12" ht="6" customHeight="1">
      <c r="A62" s="2"/>
      <c r="B62" s="5"/>
      <c r="C62" s="5"/>
      <c r="D62" s="4"/>
      <c r="E62" s="5"/>
      <c r="F62" s="20"/>
      <c r="G62" s="21"/>
      <c r="H62" s="6"/>
      <c r="I62" s="22"/>
      <c r="J62" s="20"/>
      <c r="K62" s="21"/>
      <c r="L62" s="6"/>
    </row>
    <row r="63" spans="1:12" ht="21.75" customHeight="1">
      <c r="A63" s="50" t="s">
        <v>120</v>
      </c>
      <c r="B63" s="5"/>
      <c r="C63" s="5"/>
      <c r="D63" s="4">
        <v>12</v>
      </c>
      <c r="E63" s="5"/>
      <c r="F63" s="20">
        <v>84987</v>
      </c>
      <c r="G63" s="21"/>
      <c r="H63" s="14">
        <v>47842</v>
      </c>
      <c r="I63" s="14"/>
      <c r="J63" s="20">
        <v>76046</v>
      </c>
      <c r="K63" s="14"/>
      <c r="L63" s="6">
        <v>38997</v>
      </c>
    </row>
    <row r="64" spans="1:12" ht="21.75" customHeight="1">
      <c r="A64" s="5" t="s">
        <v>27</v>
      </c>
      <c r="B64" s="5"/>
      <c r="C64" s="5"/>
      <c r="D64" s="4"/>
      <c r="E64" s="5"/>
      <c r="F64" s="20">
        <v>58845</v>
      </c>
      <c r="G64" s="21"/>
      <c r="H64" s="14">
        <v>45845</v>
      </c>
      <c r="I64" s="14"/>
      <c r="J64" s="20">
        <v>38432</v>
      </c>
      <c r="K64" s="14"/>
      <c r="L64" s="6">
        <v>26561</v>
      </c>
    </row>
    <row r="65" spans="1:12" ht="21.75" customHeight="1">
      <c r="A65" s="5" t="s">
        <v>171</v>
      </c>
      <c r="B65" s="5"/>
      <c r="C65" s="5"/>
      <c r="D65" s="4"/>
      <c r="E65" s="5"/>
      <c r="F65" s="20">
        <v>13054</v>
      </c>
      <c r="G65" s="21"/>
      <c r="H65" s="14">
        <v>15438</v>
      </c>
      <c r="I65" s="14"/>
      <c r="J65" s="20">
        <v>11230</v>
      </c>
      <c r="K65" s="14"/>
      <c r="L65" s="6">
        <v>13621</v>
      </c>
    </row>
    <row r="66" spans="1:12" ht="21.75" customHeight="1">
      <c r="A66" s="5" t="s">
        <v>28</v>
      </c>
      <c r="B66" s="5"/>
      <c r="C66" s="5"/>
      <c r="D66" s="4"/>
      <c r="E66" s="5"/>
      <c r="F66" s="20">
        <v>34675</v>
      </c>
      <c r="G66" s="21"/>
      <c r="H66" s="14">
        <v>55228</v>
      </c>
      <c r="I66" s="14"/>
      <c r="J66" s="20">
        <v>21450</v>
      </c>
      <c r="K66" s="14"/>
      <c r="L66" s="6">
        <v>40050</v>
      </c>
    </row>
    <row r="67" spans="1:12" ht="21.75" customHeight="1">
      <c r="A67" s="14" t="s">
        <v>121</v>
      </c>
      <c r="B67" s="5"/>
      <c r="C67" s="5"/>
      <c r="D67" s="27">
        <v>16.3</v>
      </c>
      <c r="E67" s="14"/>
      <c r="F67" s="20">
        <v>0</v>
      </c>
      <c r="G67" s="21"/>
      <c r="H67" s="6">
        <v>5000</v>
      </c>
      <c r="I67" s="6"/>
      <c r="J67" s="20">
        <v>0</v>
      </c>
      <c r="K67" s="6"/>
      <c r="L67" s="6">
        <v>0</v>
      </c>
    </row>
    <row r="68" spans="1:12" ht="21.75" customHeight="1">
      <c r="A68" s="5" t="s">
        <v>152</v>
      </c>
      <c r="B68" s="5"/>
      <c r="C68" s="5"/>
      <c r="D68" s="4"/>
      <c r="E68" s="5"/>
      <c r="F68" s="20"/>
      <c r="G68" s="21"/>
      <c r="H68" s="14"/>
      <c r="I68" s="14"/>
      <c r="J68" s="20"/>
      <c r="K68" s="14"/>
      <c r="L68" s="6"/>
    </row>
    <row r="69" spans="1:12" ht="21.75" customHeight="1">
      <c r="A69" s="5" t="s">
        <v>29</v>
      </c>
      <c r="B69" s="5" t="s">
        <v>198</v>
      </c>
      <c r="C69" s="5"/>
      <c r="D69" s="4">
        <v>13</v>
      </c>
      <c r="E69" s="5"/>
      <c r="F69" s="20">
        <v>44733</v>
      </c>
      <c r="G69" s="21"/>
      <c r="H69" s="14">
        <v>44353</v>
      </c>
      <c r="I69" s="14"/>
      <c r="J69" s="20">
        <v>44733</v>
      </c>
      <c r="K69" s="14"/>
      <c r="L69" s="6">
        <v>44353</v>
      </c>
    </row>
    <row r="70" spans="1:12" ht="21.75" customHeight="1">
      <c r="A70" s="5" t="s">
        <v>30</v>
      </c>
      <c r="B70" s="5"/>
      <c r="C70" s="5"/>
      <c r="D70" s="4"/>
      <c r="E70" s="5"/>
      <c r="F70" s="20"/>
      <c r="G70" s="21"/>
      <c r="H70" s="6"/>
      <c r="I70" s="14"/>
      <c r="J70" s="20"/>
      <c r="K70" s="14"/>
      <c r="L70" s="6"/>
    </row>
    <row r="71" spans="1:12" ht="21.75" customHeight="1">
      <c r="B71" s="5" t="s">
        <v>199</v>
      </c>
      <c r="C71" s="5"/>
      <c r="D71" s="4">
        <v>14</v>
      </c>
      <c r="E71" s="5"/>
      <c r="F71" s="20">
        <v>13883</v>
      </c>
      <c r="G71" s="23"/>
      <c r="H71" s="6">
        <v>11917</v>
      </c>
      <c r="I71" s="14"/>
      <c r="J71" s="20">
        <v>4771</v>
      </c>
      <c r="K71" s="14"/>
      <c r="L71" s="6">
        <v>4918</v>
      </c>
    </row>
    <row r="72" spans="1:12" ht="21.75" customHeight="1">
      <c r="A72" s="5" t="s">
        <v>122</v>
      </c>
      <c r="C72" s="5"/>
      <c r="D72" s="4"/>
      <c r="E72" s="5"/>
      <c r="F72" s="13">
        <v>13137</v>
      </c>
      <c r="G72" s="21"/>
      <c r="H72" s="13">
        <v>10915</v>
      </c>
      <c r="I72" s="22"/>
      <c r="J72" s="13">
        <v>11276</v>
      </c>
      <c r="K72" s="21"/>
      <c r="L72" s="13">
        <v>9519</v>
      </c>
    </row>
    <row r="73" spans="1:12" ht="6" customHeight="1">
      <c r="A73" s="14"/>
      <c r="B73" s="5"/>
      <c r="C73" s="5"/>
      <c r="D73" s="4"/>
      <c r="E73" s="5"/>
      <c r="F73" s="20"/>
      <c r="G73" s="23"/>
      <c r="H73" s="6"/>
      <c r="I73" s="22"/>
      <c r="J73" s="20"/>
      <c r="K73" s="21"/>
      <c r="L73" s="6"/>
    </row>
    <row r="74" spans="1:12" ht="21.75" customHeight="1">
      <c r="A74" s="2" t="s">
        <v>31</v>
      </c>
      <c r="B74" s="14"/>
      <c r="C74" s="5"/>
      <c r="D74" s="4"/>
      <c r="E74" s="5"/>
      <c r="F74" s="13">
        <f>SUM(F63:F72)</f>
        <v>263314</v>
      </c>
      <c r="G74" s="21"/>
      <c r="H74" s="13">
        <f>SUM(H63:H72)</f>
        <v>236538</v>
      </c>
      <c r="I74" s="22"/>
      <c r="J74" s="13">
        <f>SUM(J63:J72)</f>
        <v>207938</v>
      </c>
      <c r="K74" s="21"/>
      <c r="L74" s="13">
        <f>SUM(L63:L72)</f>
        <v>178019</v>
      </c>
    </row>
    <row r="75" spans="1:12" ht="21.75" customHeight="1">
      <c r="A75" s="5"/>
      <c r="B75" s="5"/>
      <c r="C75" s="5" t="s">
        <v>32</v>
      </c>
      <c r="D75" s="4"/>
      <c r="E75" s="5"/>
      <c r="F75" s="20"/>
      <c r="G75" s="21"/>
      <c r="H75" s="6"/>
      <c r="I75" s="22"/>
      <c r="J75" s="20"/>
      <c r="K75" s="21"/>
      <c r="L75" s="6"/>
    </row>
    <row r="76" spans="1:12" ht="21.75" customHeight="1">
      <c r="A76" s="2" t="s">
        <v>33</v>
      </c>
      <c r="B76" s="5"/>
      <c r="C76" s="5"/>
      <c r="D76" s="4"/>
      <c r="E76" s="5"/>
      <c r="F76" s="20"/>
      <c r="G76" s="21"/>
      <c r="H76" s="6"/>
      <c r="I76" s="22"/>
      <c r="J76" s="20"/>
      <c r="K76" s="21"/>
      <c r="L76" s="6"/>
    </row>
    <row r="77" spans="1:12" ht="6" customHeight="1">
      <c r="A77" s="2"/>
      <c r="B77" s="5"/>
      <c r="C77" s="5"/>
      <c r="D77" s="4"/>
      <c r="E77" s="5"/>
      <c r="F77" s="20"/>
      <c r="G77" s="21"/>
      <c r="H77" s="6"/>
      <c r="I77" s="22"/>
      <c r="J77" s="20"/>
      <c r="K77" s="21"/>
      <c r="L77" s="6"/>
    </row>
    <row r="78" spans="1:12" ht="21.75" customHeight="1">
      <c r="A78" s="5" t="s">
        <v>200</v>
      </c>
      <c r="B78" s="5"/>
      <c r="C78" s="5"/>
      <c r="D78" s="4">
        <v>13</v>
      </c>
      <c r="E78" s="5"/>
      <c r="F78" s="20">
        <v>221173</v>
      </c>
      <c r="G78" s="21"/>
      <c r="H78" s="14">
        <v>232590</v>
      </c>
      <c r="I78" s="14"/>
      <c r="J78" s="20">
        <v>221173</v>
      </c>
      <c r="K78" s="14"/>
      <c r="L78" s="14">
        <v>232590</v>
      </c>
    </row>
    <row r="79" spans="1:12" ht="21.75" customHeight="1">
      <c r="A79" s="35" t="s">
        <v>201</v>
      </c>
      <c r="B79" s="5"/>
      <c r="C79" s="5"/>
      <c r="D79" s="4">
        <v>14</v>
      </c>
      <c r="E79" s="5"/>
      <c r="F79" s="20">
        <v>37190</v>
      </c>
      <c r="G79" s="23"/>
      <c r="H79" s="6">
        <v>39467</v>
      </c>
      <c r="I79" s="14"/>
      <c r="J79" s="20">
        <v>6839</v>
      </c>
      <c r="K79" s="14"/>
      <c r="L79" s="6">
        <v>6986</v>
      </c>
    </row>
    <row r="80" spans="1:12" ht="21.75" customHeight="1">
      <c r="A80" s="5" t="s">
        <v>172</v>
      </c>
      <c r="B80" s="5"/>
      <c r="C80" s="5"/>
      <c r="D80" s="4"/>
      <c r="E80" s="5"/>
      <c r="F80" s="20">
        <v>6703</v>
      </c>
      <c r="G80" s="21"/>
      <c r="H80" s="14">
        <v>6628</v>
      </c>
      <c r="I80" s="14"/>
      <c r="J80" s="20">
        <v>6703</v>
      </c>
      <c r="K80" s="14"/>
      <c r="L80" s="6">
        <v>6628</v>
      </c>
    </row>
    <row r="81" spans="1:14" ht="21.75" customHeight="1">
      <c r="A81" s="5" t="s">
        <v>34</v>
      </c>
      <c r="B81" s="5"/>
      <c r="C81" s="5"/>
      <c r="D81" s="4"/>
      <c r="E81" s="5"/>
      <c r="F81" s="20">
        <v>20567</v>
      </c>
      <c r="G81" s="21"/>
      <c r="H81" s="14">
        <v>19926</v>
      </c>
      <c r="I81" s="14"/>
      <c r="J81" s="20">
        <v>16598</v>
      </c>
      <c r="K81" s="14"/>
      <c r="L81" s="14">
        <v>16161</v>
      </c>
    </row>
    <row r="82" spans="1:14" ht="21.75" customHeight="1">
      <c r="A82" s="5" t="s">
        <v>35</v>
      </c>
      <c r="B82" s="5"/>
      <c r="C82" s="5"/>
      <c r="D82" s="4"/>
      <c r="E82" s="5"/>
      <c r="F82" s="20">
        <v>97</v>
      </c>
      <c r="G82" s="21"/>
      <c r="H82" s="14">
        <v>157</v>
      </c>
      <c r="I82" s="14"/>
      <c r="J82" s="20">
        <v>0</v>
      </c>
      <c r="K82" s="14"/>
      <c r="L82" s="6">
        <v>0</v>
      </c>
      <c r="N82" s="14"/>
    </row>
    <row r="83" spans="1:14" ht="21.75" customHeight="1">
      <c r="A83" s="5" t="s">
        <v>184</v>
      </c>
      <c r="B83" s="5"/>
      <c r="C83" s="5"/>
      <c r="D83" s="4"/>
      <c r="E83" s="5"/>
      <c r="F83" s="13">
        <v>1264</v>
      </c>
      <c r="G83" s="21"/>
      <c r="H83" s="13">
        <v>1252</v>
      </c>
      <c r="I83" s="22"/>
      <c r="J83" s="13">
        <v>1264</v>
      </c>
      <c r="K83" s="21"/>
      <c r="L83" s="13">
        <v>1252</v>
      </c>
    </row>
    <row r="84" spans="1:14" ht="6" customHeight="1">
      <c r="A84" s="5"/>
      <c r="B84" s="5"/>
      <c r="C84" s="5"/>
      <c r="D84" s="4"/>
      <c r="E84" s="5"/>
      <c r="F84" s="20"/>
      <c r="G84" s="21"/>
      <c r="H84" s="6"/>
      <c r="I84" s="23"/>
      <c r="J84" s="20"/>
      <c r="K84" s="23"/>
      <c r="L84" s="6"/>
    </row>
    <row r="85" spans="1:14" ht="21.75" customHeight="1">
      <c r="A85" s="2" t="s">
        <v>36</v>
      </c>
      <c r="B85" s="14"/>
      <c r="C85" s="5"/>
      <c r="D85" s="4"/>
      <c r="E85" s="5"/>
      <c r="F85" s="13">
        <f>SUM(F78:F83)</f>
        <v>286994</v>
      </c>
      <c r="G85" s="21"/>
      <c r="H85" s="13">
        <f>SUM(H78:H83)</f>
        <v>300020</v>
      </c>
      <c r="I85" s="22"/>
      <c r="J85" s="13">
        <f>SUM(J78:J83)</f>
        <v>252577</v>
      </c>
      <c r="K85" s="21"/>
      <c r="L85" s="13">
        <f>SUM(L78:L83)</f>
        <v>263617</v>
      </c>
    </row>
    <row r="86" spans="1:14" ht="6" customHeight="1">
      <c r="A86" s="5"/>
      <c r="B86" s="5"/>
      <c r="C86" s="5"/>
      <c r="D86" s="4"/>
      <c r="E86" s="5"/>
      <c r="F86" s="20"/>
      <c r="G86" s="21"/>
      <c r="H86" s="6"/>
      <c r="I86" s="23"/>
      <c r="J86" s="20"/>
      <c r="K86" s="23"/>
      <c r="L86" s="6"/>
    </row>
    <row r="87" spans="1:14" ht="21.75" customHeight="1">
      <c r="A87" s="2" t="s">
        <v>37</v>
      </c>
      <c r="B87" s="2"/>
      <c r="C87" s="5"/>
      <c r="D87" s="4"/>
      <c r="E87" s="5"/>
      <c r="F87" s="13">
        <f>F74+F85</f>
        <v>550308</v>
      </c>
      <c r="G87" s="21"/>
      <c r="H87" s="13">
        <f>H74+H85</f>
        <v>536558</v>
      </c>
      <c r="I87" s="22"/>
      <c r="J87" s="13">
        <f>J74+J85</f>
        <v>460515</v>
      </c>
      <c r="K87" s="21"/>
      <c r="L87" s="13">
        <f>L74+L85</f>
        <v>441636</v>
      </c>
    </row>
    <row r="88" spans="1:14" ht="21.75" customHeight="1">
      <c r="A88" s="5"/>
      <c r="B88" s="5"/>
      <c r="C88" s="5"/>
      <c r="D88" s="4"/>
      <c r="E88" s="5"/>
      <c r="F88" s="20"/>
      <c r="G88" s="21"/>
      <c r="H88" s="6"/>
      <c r="I88" s="23"/>
      <c r="J88" s="20"/>
      <c r="K88" s="23"/>
      <c r="L88" s="6"/>
    </row>
    <row r="89" spans="1:14" ht="21.75" customHeight="1">
      <c r="A89" s="5"/>
      <c r="B89" s="5"/>
      <c r="C89" s="5"/>
      <c r="D89" s="4"/>
      <c r="E89" s="5"/>
      <c r="F89" s="20"/>
      <c r="G89" s="21"/>
      <c r="H89" s="6"/>
      <c r="I89" s="23"/>
      <c r="J89" s="20"/>
      <c r="K89" s="23"/>
      <c r="L89" s="6"/>
    </row>
    <row r="90" spans="1:14" ht="21.75" customHeight="1">
      <c r="A90" s="5"/>
      <c r="B90" s="5"/>
      <c r="C90" s="5"/>
      <c r="D90" s="4"/>
      <c r="E90" s="5"/>
      <c r="F90" s="20"/>
      <c r="G90" s="21"/>
      <c r="H90" s="6"/>
      <c r="I90" s="23"/>
      <c r="J90" s="20"/>
      <c r="K90" s="23"/>
      <c r="L90" s="6"/>
    </row>
    <row r="91" spans="1:14" ht="21.75" customHeight="1">
      <c r="A91" s="5"/>
      <c r="B91" s="5"/>
      <c r="C91" s="5"/>
      <c r="D91" s="4"/>
      <c r="E91" s="5"/>
      <c r="F91" s="20"/>
      <c r="G91" s="21"/>
      <c r="H91" s="6"/>
      <c r="I91" s="23"/>
      <c r="J91" s="20"/>
      <c r="K91" s="23"/>
      <c r="L91" s="6"/>
    </row>
    <row r="92" spans="1:14" ht="21.75" customHeight="1">
      <c r="A92" s="5"/>
      <c r="B92" s="5"/>
      <c r="C92" s="5"/>
      <c r="D92" s="4"/>
      <c r="E92" s="5"/>
      <c r="F92" s="20"/>
      <c r="G92" s="21"/>
      <c r="H92" s="6"/>
      <c r="I92" s="23"/>
      <c r="J92" s="20"/>
      <c r="K92" s="23"/>
      <c r="L92" s="6"/>
    </row>
    <row r="93" spans="1:14" ht="21" customHeight="1">
      <c r="A93" s="5"/>
      <c r="B93" s="5"/>
      <c r="C93" s="5"/>
      <c r="D93" s="4"/>
      <c r="E93" s="5"/>
      <c r="F93" s="20"/>
      <c r="G93" s="21"/>
      <c r="H93" s="6"/>
      <c r="I93" s="23"/>
      <c r="J93" s="20"/>
      <c r="K93" s="23"/>
      <c r="L93" s="6"/>
    </row>
    <row r="94" spans="1:14" ht="21" customHeight="1">
      <c r="A94" s="5"/>
      <c r="B94" s="5"/>
      <c r="C94" s="5"/>
      <c r="D94" s="4"/>
      <c r="E94" s="5"/>
      <c r="F94" s="20"/>
      <c r="G94" s="21"/>
      <c r="H94" s="6"/>
      <c r="I94" s="23"/>
      <c r="J94" s="20"/>
      <c r="K94" s="23"/>
      <c r="L94" s="6"/>
    </row>
    <row r="95" spans="1:14" ht="24.75" customHeight="1">
      <c r="A95" s="5"/>
      <c r="B95" s="5"/>
      <c r="C95" s="5"/>
      <c r="D95" s="4"/>
      <c r="E95" s="5"/>
      <c r="F95" s="20"/>
      <c r="G95" s="21"/>
      <c r="H95" s="6"/>
      <c r="I95" s="23"/>
      <c r="J95" s="20"/>
      <c r="K95" s="23"/>
      <c r="L95" s="6"/>
    </row>
    <row r="96" spans="1:14" ht="21.75" customHeight="1">
      <c r="A96" s="28" t="str">
        <f>A48</f>
        <v>หมายเหตุประกอบข้อมูลทางการเงินระหว่างกาลแบบย่อเป็นส่วนหนึ่งของข้อมูลทางการเงินระหว่างกาลนี้</v>
      </c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</row>
    <row r="97" spans="1:12" ht="21.75" customHeight="1">
      <c r="A97" s="2" t="str">
        <f>A1</f>
        <v>บริษัท โรงงานเภสัชอุตสาหกรรม เจเอสพี (ประเทศไทย) จำกัด (มหาชน)</v>
      </c>
      <c r="B97" s="2"/>
      <c r="C97" s="2"/>
      <c r="D97" s="4"/>
      <c r="E97" s="5"/>
      <c r="F97" s="6"/>
      <c r="G97" s="21"/>
      <c r="H97" s="6"/>
      <c r="I97" s="22"/>
      <c r="J97" s="6"/>
      <c r="K97" s="21"/>
      <c r="L97" s="7"/>
    </row>
    <row r="98" spans="1:12" ht="21.75" customHeight="1">
      <c r="A98" s="2" t="str">
        <f t="shared" ref="A98:A99" si="1">A2</f>
        <v>งบฐานะการเงิน</v>
      </c>
      <c r="B98" s="2"/>
      <c r="C98" s="2"/>
      <c r="D98" s="4"/>
      <c r="E98" s="5"/>
      <c r="F98" s="6"/>
      <c r="G98" s="21"/>
      <c r="H98" s="6"/>
      <c r="I98" s="22"/>
      <c r="J98" s="6"/>
      <c r="K98" s="21"/>
      <c r="L98" s="6"/>
    </row>
    <row r="99" spans="1:12" ht="21.75" customHeight="1">
      <c r="A99" s="10" t="str">
        <f t="shared" si="1"/>
        <v>ณ วันที่ 31 มีนาคม พ.ศ. 2569</v>
      </c>
      <c r="B99" s="10"/>
      <c r="C99" s="10"/>
      <c r="D99" s="11"/>
      <c r="E99" s="12"/>
      <c r="F99" s="13"/>
      <c r="G99" s="30"/>
      <c r="H99" s="13"/>
      <c r="I99" s="31"/>
      <c r="J99" s="13"/>
      <c r="K99" s="30"/>
      <c r="L99" s="13"/>
    </row>
    <row r="100" spans="1:12" ht="21.75" customHeight="1">
      <c r="A100" s="5"/>
      <c r="B100" s="5"/>
      <c r="C100" s="5"/>
      <c r="D100" s="4"/>
      <c r="E100" s="5"/>
      <c r="F100" s="6"/>
      <c r="G100" s="21"/>
      <c r="H100" s="6"/>
      <c r="I100" s="22"/>
      <c r="J100" s="6"/>
      <c r="K100" s="21"/>
      <c r="L100" s="6"/>
    </row>
    <row r="101" spans="1:12" ht="21.75" customHeight="1">
      <c r="A101" s="14"/>
      <c r="B101" s="5"/>
      <c r="C101" s="5"/>
      <c r="D101" s="15"/>
      <c r="E101" s="2"/>
      <c r="F101" s="13"/>
      <c r="G101" s="16"/>
      <c r="H101" s="17" t="s">
        <v>2</v>
      </c>
      <c r="I101" s="7"/>
      <c r="J101" s="13"/>
      <c r="K101" s="16"/>
      <c r="L101" s="17" t="s">
        <v>3</v>
      </c>
    </row>
    <row r="102" spans="1:12" ht="21.75" customHeight="1">
      <c r="A102" s="5"/>
      <c r="B102" s="5"/>
      <c r="C102" s="5"/>
      <c r="D102" s="4"/>
      <c r="E102" s="2"/>
      <c r="F102" s="1" t="s">
        <v>173</v>
      </c>
      <c r="G102" s="2"/>
      <c r="H102" s="1" t="s">
        <v>4</v>
      </c>
      <c r="I102" s="3"/>
      <c r="J102" s="1" t="s">
        <v>173</v>
      </c>
      <c r="K102" s="2"/>
      <c r="L102" s="1" t="s">
        <v>4</v>
      </c>
    </row>
    <row r="103" spans="1:12" ht="21.75" customHeight="1">
      <c r="A103" s="5"/>
      <c r="B103" s="5"/>
      <c r="C103" s="5"/>
      <c r="D103" s="4"/>
      <c r="E103" s="2"/>
      <c r="F103" s="18" t="str">
        <f>F7</f>
        <v>31 มีนาคม</v>
      </c>
      <c r="G103" s="2"/>
      <c r="H103" s="1" t="str">
        <f t="shared" ref="H103:L103" si="2">H7</f>
        <v>31 ธันวาคม</v>
      </c>
      <c r="I103" s="3"/>
      <c r="J103" s="18" t="str">
        <f t="shared" si="2"/>
        <v>31 มีนาคม</v>
      </c>
      <c r="K103" s="2"/>
      <c r="L103" s="1" t="str">
        <f t="shared" si="2"/>
        <v>31 ธันวาคม</v>
      </c>
    </row>
    <row r="104" spans="1:12" ht="21.75" customHeight="1">
      <c r="A104" s="5"/>
      <c r="B104" s="5"/>
      <c r="C104" s="5"/>
      <c r="D104" s="4"/>
      <c r="E104" s="2"/>
      <c r="F104" s="1" t="str">
        <f t="shared" ref="F104:L104" si="3">F8</f>
        <v>พ.ศ. 2569</v>
      </c>
      <c r="G104" s="2"/>
      <c r="H104" s="1" t="str">
        <f t="shared" si="3"/>
        <v>พ.ศ. 2568</v>
      </c>
      <c r="I104" s="3"/>
      <c r="J104" s="1" t="str">
        <f t="shared" si="3"/>
        <v>พ.ศ. 2569</v>
      </c>
      <c r="K104" s="2"/>
      <c r="L104" s="1" t="str">
        <f t="shared" si="3"/>
        <v>พ.ศ. 2568</v>
      </c>
    </row>
    <row r="105" spans="1:12" ht="21.75" customHeight="1">
      <c r="A105" s="5"/>
      <c r="B105" s="5"/>
      <c r="C105" s="5"/>
      <c r="D105" s="19" t="s">
        <v>8</v>
      </c>
      <c r="E105" s="2"/>
      <c r="F105" s="17" t="s">
        <v>9</v>
      </c>
      <c r="G105" s="2"/>
      <c r="H105" s="17" t="s">
        <v>9</v>
      </c>
      <c r="I105" s="3"/>
      <c r="J105" s="17" t="s">
        <v>9</v>
      </c>
      <c r="K105" s="2"/>
      <c r="L105" s="17" t="s">
        <v>9</v>
      </c>
    </row>
    <row r="106" spans="1:12" ht="6" customHeight="1">
      <c r="A106" s="5"/>
      <c r="B106" s="5"/>
      <c r="C106" s="5"/>
      <c r="D106" s="3"/>
      <c r="E106" s="2"/>
      <c r="F106" s="32"/>
      <c r="G106" s="33"/>
      <c r="H106" s="1"/>
      <c r="I106" s="34"/>
      <c r="J106" s="32"/>
      <c r="K106" s="33"/>
      <c r="L106" s="1"/>
    </row>
    <row r="107" spans="1:12" ht="21.75" customHeight="1">
      <c r="A107" s="2" t="s">
        <v>38</v>
      </c>
      <c r="B107" s="5"/>
      <c r="C107" s="5"/>
      <c r="D107" s="4"/>
      <c r="E107" s="5"/>
      <c r="F107" s="20"/>
      <c r="G107" s="21"/>
      <c r="H107" s="6"/>
      <c r="I107" s="22"/>
      <c r="J107" s="20"/>
      <c r="K107" s="21"/>
      <c r="L107" s="6"/>
    </row>
    <row r="108" spans="1:12" ht="6" customHeight="1">
      <c r="A108" s="2"/>
      <c r="B108" s="5"/>
      <c r="C108" s="5"/>
      <c r="D108" s="4"/>
      <c r="E108" s="5"/>
      <c r="F108" s="20"/>
      <c r="G108" s="21"/>
      <c r="H108" s="6"/>
      <c r="I108" s="22"/>
      <c r="J108" s="20"/>
      <c r="K108" s="21"/>
      <c r="L108" s="6"/>
    </row>
    <row r="109" spans="1:12" ht="21.75" customHeight="1">
      <c r="A109" s="2" t="s">
        <v>39</v>
      </c>
      <c r="B109" s="5"/>
      <c r="C109" s="5"/>
      <c r="D109" s="4"/>
      <c r="E109" s="5"/>
      <c r="F109" s="20"/>
      <c r="G109" s="21"/>
      <c r="H109" s="6"/>
      <c r="I109" s="22"/>
      <c r="J109" s="20"/>
      <c r="K109" s="21"/>
      <c r="L109" s="6"/>
    </row>
    <row r="110" spans="1:12" ht="6" customHeight="1">
      <c r="A110" s="2"/>
      <c r="B110" s="5"/>
      <c r="C110" s="5"/>
      <c r="D110" s="4"/>
      <c r="E110" s="5"/>
      <c r="F110" s="20"/>
      <c r="G110" s="21"/>
      <c r="H110" s="6"/>
      <c r="I110" s="22"/>
      <c r="J110" s="20"/>
      <c r="K110" s="21"/>
      <c r="L110" s="6"/>
    </row>
    <row r="111" spans="1:12" ht="21.75" customHeight="1">
      <c r="A111" s="5" t="s">
        <v>40</v>
      </c>
      <c r="B111" s="5"/>
      <c r="C111" s="5"/>
      <c r="D111" s="4"/>
      <c r="E111" s="5"/>
      <c r="F111" s="20"/>
      <c r="G111" s="21"/>
      <c r="H111" s="6"/>
      <c r="I111" s="22"/>
      <c r="J111" s="20"/>
      <c r="K111" s="21"/>
      <c r="L111" s="6"/>
    </row>
    <row r="112" spans="1:12" ht="21.75" customHeight="1">
      <c r="A112" s="5"/>
      <c r="B112" s="5" t="s">
        <v>41</v>
      </c>
      <c r="C112" s="5"/>
      <c r="D112" s="4"/>
      <c r="E112" s="5"/>
      <c r="F112" s="36"/>
      <c r="G112" s="14"/>
      <c r="H112" s="14"/>
      <c r="I112" s="14"/>
      <c r="J112" s="36"/>
      <c r="K112" s="14"/>
      <c r="L112" s="14"/>
    </row>
    <row r="113" spans="1:12" ht="21.75" customHeight="1">
      <c r="A113" s="5"/>
      <c r="B113" s="35" t="s">
        <v>42</v>
      </c>
      <c r="C113" s="5" t="s">
        <v>127</v>
      </c>
      <c r="D113" s="4"/>
      <c r="E113" s="5"/>
      <c r="F113" s="36"/>
      <c r="G113" s="14"/>
      <c r="H113" s="14"/>
      <c r="I113" s="14"/>
      <c r="J113" s="36"/>
      <c r="K113" s="14"/>
      <c r="L113" s="14"/>
    </row>
    <row r="114" spans="1:12" ht="21.75" customHeight="1" thickBot="1">
      <c r="A114" s="5"/>
      <c r="B114" s="14"/>
      <c r="C114" s="14" t="s">
        <v>124</v>
      </c>
      <c r="D114" s="4"/>
      <c r="E114" s="5"/>
      <c r="F114" s="26">
        <v>355931</v>
      </c>
      <c r="G114" s="21"/>
      <c r="H114" s="26">
        <v>355931</v>
      </c>
      <c r="I114" s="22"/>
      <c r="J114" s="26">
        <v>355931</v>
      </c>
      <c r="K114" s="21"/>
      <c r="L114" s="26">
        <v>355931</v>
      </c>
    </row>
    <row r="115" spans="1:12" ht="21.75" customHeight="1" thickTop="1">
      <c r="A115" s="2"/>
      <c r="B115" s="5"/>
      <c r="C115" s="5"/>
      <c r="D115" s="4"/>
      <c r="E115" s="5"/>
      <c r="F115" s="20"/>
      <c r="G115" s="21"/>
      <c r="H115" s="6"/>
      <c r="I115" s="22"/>
      <c r="J115" s="20"/>
      <c r="K115" s="21"/>
      <c r="L115" s="6"/>
    </row>
    <row r="116" spans="1:12" ht="21.75" customHeight="1">
      <c r="A116" s="5"/>
      <c r="B116" s="5" t="s">
        <v>43</v>
      </c>
      <c r="C116" s="5"/>
      <c r="D116" s="4"/>
      <c r="E116" s="5"/>
      <c r="F116" s="36"/>
      <c r="G116" s="14"/>
      <c r="H116" s="14"/>
      <c r="I116" s="14"/>
      <c r="J116" s="36"/>
      <c r="K116" s="14"/>
      <c r="L116" s="14"/>
    </row>
    <row r="117" spans="1:12" ht="21.75" customHeight="1">
      <c r="A117" s="5"/>
      <c r="B117" s="35" t="s">
        <v>42</v>
      </c>
      <c r="C117" s="5" t="s">
        <v>126</v>
      </c>
      <c r="D117" s="4"/>
      <c r="E117" s="5"/>
      <c r="F117" s="36"/>
      <c r="G117" s="14"/>
      <c r="H117" s="14"/>
      <c r="I117" s="14"/>
      <c r="J117" s="36"/>
      <c r="K117" s="14"/>
      <c r="L117" s="14"/>
    </row>
    <row r="118" spans="1:12" ht="21.75" customHeight="1">
      <c r="A118" s="5"/>
      <c r="B118" s="14"/>
      <c r="C118" s="14" t="s">
        <v>125</v>
      </c>
      <c r="D118" s="4"/>
      <c r="E118" s="5"/>
      <c r="F118" s="14">
        <v>237287</v>
      </c>
      <c r="G118" s="21"/>
      <c r="H118" s="14">
        <v>237287</v>
      </c>
      <c r="I118" s="14"/>
      <c r="J118" s="14">
        <v>237287</v>
      </c>
      <c r="K118" s="14"/>
      <c r="L118" s="14">
        <v>237287</v>
      </c>
    </row>
    <row r="119" spans="1:12" ht="21.75" customHeight="1">
      <c r="A119" s="5" t="s">
        <v>44</v>
      </c>
      <c r="B119" s="5"/>
      <c r="C119" s="5"/>
      <c r="D119" s="4"/>
      <c r="E119" s="5"/>
      <c r="F119" s="14">
        <v>722930</v>
      </c>
      <c r="G119" s="21"/>
      <c r="H119" s="14">
        <v>722930</v>
      </c>
      <c r="I119" s="14"/>
      <c r="J119" s="14">
        <v>722930</v>
      </c>
      <c r="K119" s="14"/>
      <c r="L119" s="14">
        <v>722930</v>
      </c>
    </row>
    <row r="120" spans="1:12" ht="21.75" customHeight="1">
      <c r="A120" s="5" t="s">
        <v>123</v>
      </c>
      <c r="B120" s="5"/>
      <c r="C120" s="5"/>
      <c r="D120" s="4"/>
      <c r="E120" s="5"/>
      <c r="F120" s="14">
        <v>-130349</v>
      </c>
      <c r="G120" s="21"/>
      <c r="H120" s="14">
        <v>-130349</v>
      </c>
      <c r="I120" s="14"/>
      <c r="J120" s="14">
        <v>-11539</v>
      </c>
      <c r="K120" s="14"/>
      <c r="L120" s="14">
        <v>-11539</v>
      </c>
    </row>
    <row r="121" spans="1:12" ht="21.75" customHeight="1">
      <c r="A121" s="5" t="s">
        <v>185</v>
      </c>
      <c r="B121" s="5"/>
      <c r="C121" s="5"/>
      <c r="D121" s="4"/>
      <c r="E121" s="5"/>
      <c r="F121" s="14"/>
      <c r="G121" s="21"/>
      <c r="H121" s="14"/>
      <c r="I121" s="14"/>
      <c r="J121" s="14"/>
      <c r="K121" s="14"/>
      <c r="L121" s="14"/>
    </row>
    <row r="122" spans="1:12" ht="21.75" customHeight="1">
      <c r="A122" s="5"/>
      <c r="B122" s="5" t="s">
        <v>186</v>
      </c>
      <c r="C122" s="5"/>
      <c r="D122" s="4">
        <v>10</v>
      </c>
      <c r="E122" s="5"/>
      <c r="F122" s="14">
        <v>5228</v>
      </c>
      <c r="G122" s="21"/>
      <c r="H122" s="6">
        <v>7997</v>
      </c>
      <c r="I122" s="14"/>
      <c r="J122" s="6">
        <v>0</v>
      </c>
      <c r="K122" s="14"/>
      <c r="L122" s="6">
        <v>0</v>
      </c>
    </row>
    <row r="123" spans="1:12" ht="21.75" customHeight="1">
      <c r="A123" s="5" t="s">
        <v>45</v>
      </c>
      <c r="B123" s="5"/>
      <c r="C123" s="5"/>
      <c r="D123" s="4"/>
      <c r="E123" s="5"/>
      <c r="F123" s="20"/>
      <c r="G123" s="21"/>
      <c r="H123" s="6"/>
      <c r="I123" s="22"/>
      <c r="J123" s="20"/>
      <c r="K123" s="21"/>
      <c r="L123" s="6"/>
    </row>
    <row r="124" spans="1:12" ht="21.75" customHeight="1">
      <c r="A124" s="5"/>
      <c r="B124" s="5" t="s">
        <v>46</v>
      </c>
      <c r="C124" s="5"/>
      <c r="D124" s="4"/>
      <c r="E124" s="5"/>
      <c r="F124" s="20"/>
      <c r="G124" s="21"/>
      <c r="H124" s="6"/>
      <c r="I124" s="22"/>
      <c r="J124" s="20"/>
      <c r="K124" s="21"/>
      <c r="L124" s="6"/>
    </row>
    <row r="125" spans="1:12" ht="21.75" customHeight="1">
      <c r="A125" s="5"/>
      <c r="B125" s="35" t="s">
        <v>47</v>
      </c>
      <c r="C125" s="5"/>
      <c r="D125" s="4"/>
      <c r="E125" s="5"/>
      <c r="F125" s="14">
        <v>3049</v>
      </c>
      <c r="G125" s="21"/>
      <c r="H125" s="14">
        <v>3049</v>
      </c>
      <c r="I125" s="14"/>
      <c r="J125" s="14">
        <v>3049</v>
      </c>
      <c r="K125" s="14"/>
      <c r="L125" s="14">
        <v>3049</v>
      </c>
    </row>
    <row r="126" spans="1:12" ht="21.75" customHeight="1">
      <c r="A126" s="5"/>
      <c r="B126" s="5" t="s">
        <v>48</v>
      </c>
      <c r="C126" s="5"/>
      <c r="D126" s="4"/>
      <c r="E126" s="5"/>
      <c r="F126" s="28">
        <v>68143</v>
      </c>
      <c r="G126" s="23"/>
      <c r="H126" s="28">
        <v>67690</v>
      </c>
      <c r="I126" s="14"/>
      <c r="J126" s="28">
        <v>36598</v>
      </c>
      <c r="K126" s="14"/>
      <c r="L126" s="28">
        <v>32970</v>
      </c>
    </row>
    <row r="127" spans="1:12" ht="6" customHeight="1">
      <c r="A127" s="2"/>
      <c r="B127" s="5"/>
      <c r="C127" s="5"/>
      <c r="D127" s="4"/>
      <c r="E127" s="5"/>
      <c r="F127" s="20"/>
      <c r="G127" s="21"/>
      <c r="H127" s="6"/>
      <c r="I127" s="22"/>
      <c r="J127" s="20"/>
      <c r="K127" s="21"/>
      <c r="L127" s="6"/>
    </row>
    <row r="128" spans="1:12" ht="21.75" customHeight="1">
      <c r="A128" s="2" t="s">
        <v>49</v>
      </c>
      <c r="B128" s="5"/>
      <c r="C128" s="5"/>
      <c r="D128" s="4"/>
      <c r="E128" s="5"/>
      <c r="F128" s="20">
        <f>SUM(F118:F126)</f>
        <v>906288</v>
      </c>
      <c r="G128" s="6"/>
      <c r="H128" s="6">
        <f>SUM(H118:H126)</f>
        <v>908604</v>
      </c>
      <c r="I128" s="6"/>
      <c r="J128" s="20">
        <f>SUM(J118:J126)</f>
        <v>988325</v>
      </c>
      <c r="K128" s="6"/>
      <c r="L128" s="6">
        <f>SUM(L118:L126)</f>
        <v>984697</v>
      </c>
    </row>
    <row r="129" spans="1:12" ht="21.75" customHeight="1">
      <c r="A129" s="5" t="s">
        <v>50</v>
      </c>
      <c r="B129" s="5"/>
      <c r="C129" s="5"/>
      <c r="D129" s="4"/>
      <c r="E129" s="5"/>
      <c r="F129" s="13">
        <v>21549</v>
      </c>
      <c r="G129" s="23"/>
      <c r="H129" s="28">
        <v>18392</v>
      </c>
      <c r="I129" s="14"/>
      <c r="J129" s="13">
        <v>0</v>
      </c>
      <c r="K129" s="14"/>
      <c r="L129" s="13">
        <v>0</v>
      </c>
    </row>
    <row r="130" spans="1:12" ht="6" customHeight="1">
      <c r="A130" s="2"/>
      <c r="B130" s="5"/>
      <c r="C130" s="5"/>
      <c r="D130" s="4"/>
      <c r="E130" s="5"/>
      <c r="F130" s="20"/>
      <c r="G130" s="21"/>
      <c r="H130" s="6"/>
      <c r="I130" s="22"/>
      <c r="J130" s="20"/>
      <c r="K130" s="21"/>
      <c r="L130" s="6"/>
    </row>
    <row r="131" spans="1:12" ht="21.75" customHeight="1">
      <c r="A131" s="2" t="s">
        <v>51</v>
      </c>
      <c r="B131" s="2"/>
      <c r="C131" s="5"/>
      <c r="D131" s="4"/>
      <c r="E131" s="5"/>
      <c r="F131" s="13">
        <f>SUM(F128:F129)</f>
        <v>927837</v>
      </c>
      <c r="G131" s="23"/>
      <c r="H131" s="13">
        <f>SUM(H128:H129)</f>
        <v>926996</v>
      </c>
      <c r="I131" s="23"/>
      <c r="J131" s="13">
        <f>SUM(J128:J129)</f>
        <v>988325</v>
      </c>
      <c r="K131" s="23"/>
      <c r="L131" s="13">
        <f>SUM(L128:L129)</f>
        <v>984697</v>
      </c>
    </row>
    <row r="132" spans="1:12" ht="6" customHeight="1">
      <c r="A132" s="2"/>
      <c r="B132" s="5"/>
      <c r="C132" s="5"/>
      <c r="D132" s="4"/>
      <c r="E132" s="5"/>
      <c r="F132" s="20"/>
      <c r="G132" s="21"/>
      <c r="H132" s="6"/>
      <c r="I132" s="22"/>
      <c r="J132" s="20"/>
      <c r="K132" s="21"/>
      <c r="L132" s="6"/>
    </row>
    <row r="133" spans="1:12" ht="21.75" customHeight="1" thickBot="1">
      <c r="A133" s="2" t="s">
        <v>52</v>
      </c>
      <c r="B133" s="5"/>
      <c r="C133" s="5"/>
      <c r="D133" s="4"/>
      <c r="E133" s="5"/>
      <c r="F133" s="26">
        <f>F87+F131</f>
        <v>1478145</v>
      </c>
      <c r="G133" s="21"/>
      <c r="H133" s="26">
        <f>H87+H131</f>
        <v>1463554</v>
      </c>
      <c r="I133" s="21"/>
      <c r="J133" s="26">
        <f>J87+J131</f>
        <v>1448840</v>
      </c>
      <c r="K133" s="21"/>
      <c r="L133" s="26">
        <f>L87+L131</f>
        <v>1426333</v>
      </c>
    </row>
    <row r="134" spans="1:12" ht="21.75" customHeight="1" thickTop="1">
      <c r="A134" s="14"/>
      <c r="B134" s="14"/>
      <c r="C134" s="14"/>
      <c r="D134" s="14"/>
      <c r="E134" s="14"/>
      <c r="F134" s="37"/>
      <c r="G134" s="14"/>
      <c r="H134" s="37"/>
      <c r="I134" s="14"/>
      <c r="J134" s="37"/>
      <c r="K134" s="14"/>
      <c r="L134" s="37"/>
    </row>
    <row r="135" spans="1:12" ht="21.75" customHeight="1">
      <c r="A135" s="14"/>
      <c r="B135" s="14"/>
      <c r="C135" s="14"/>
      <c r="D135" s="14"/>
      <c r="E135" s="14"/>
      <c r="F135" s="37"/>
      <c r="G135" s="14"/>
      <c r="H135" s="37"/>
      <c r="I135" s="14"/>
      <c r="J135" s="37"/>
      <c r="K135" s="14"/>
      <c r="L135" s="37"/>
    </row>
    <row r="136" spans="1:12" ht="21.75" customHeight="1">
      <c r="A136" s="14"/>
      <c r="B136" s="14"/>
      <c r="C136" s="14"/>
      <c r="D136" s="14"/>
      <c r="E136" s="14"/>
      <c r="F136" s="37"/>
      <c r="G136" s="14"/>
      <c r="H136" s="37"/>
      <c r="I136" s="14"/>
      <c r="J136" s="37"/>
      <c r="K136" s="14"/>
      <c r="L136" s="37"/>
    </row>
    <row r="137" spans="1:12" ht="21.75" customHeight="1">
      <c r="A137" s="14"/>
      <c r="B137" s="14"/>
      <c r="C137" s="14"/>
      <c r="D137" s="14"/>
      <c r="E137" s="14"/>
      <c r="F137" s="37"/>
      <c r="G137" s="14"/>
      <c r="H137" s="37"/>
      <c r="I137" s="14"/>
      <c r="J137" s="37"/>
      <c r="K137" s="14"/>
      <c r="L137" s="37"/>
    </row>
    <row r="138" spans="1:12" ht="21.75" customHeight="1">
      <c r="A138" s="14"/>
      <c r="B138" s="14"/>
      <c r="C138" s="14"/>
      <c r="D138" s="14"/>
      <c r="E138" s="14"/>
      <c r="F138" s="37"/>
      <c r="G138" s="14"/>
      <c r="H138" s="37"/>
      <c r="I138" s="14"/>
      <c r="J138" s="37"/>
      <c r="K138" s="14"/>
      <c r="L138" s="37"/>
    </row>
    <row r="139" spans="1:12" ht="21.75" customHeight="1">
      <c r="A139" s="14"/>
      <c r="B139" s="14"/>
      <c r="C139" s="14"/>
      <c r="D139" s="14"/>
      <c r="E139" s="14"/>
      <c r="F139" s="37"/>
      <c r="G139" s="14"/>
      <c r="H139" s="37"/>
      <c r="I139" s="14"/>
      <c r="J139" s="37"/>
      <c r="K139" s="14"/>
      <c r="L139" s="37"/>
    </row>
    <row r="140" spans="1:12" ht="21.75" customHeight="1">
      <c r="A140" s="14"/>
      <c r="B140" s="14"/>
      <c r="C140" s="14"/>
      <c r="D140" s="14"/>
      <c r="E140" s="14"/>
      <c r="F140" s="37"/>
      <c r="G140" s="14"/>
      <c r="H140" s="37"/>
      <c r="I140" s="14"/>
      <c r="J140" s="37"/>
      <c r="K140" s="14"/>
      <c r="L140" s="37"/>
    </row>
    <row r="141" spans="1:12" ht="21.75" customHeight="1">
      <c r="A141" s="14"/>
      <c r="B141" s="14"/>
      <c r="C141" s="14"/>
      <c r="D141" s="14"/>
      <c r="E141" s="14"/>
      <c r="F141" s="37"/>
      <c r="G141" s="14"/>
      <c r="H141" s="37"/>
      <c r="I141" s="14"/>
      <c r="J141" s="37"/>
      <c r="K141" s="14"/>
      <c r="L141" s="37"/>
    </row>
    <row r="142" spans="1:12" ht="21.75" customHeight="1">
      <c r="A142" s="14"/>
      <c r="B142" s="14"/>
      <c r="C142" s="14"/>
      <c r="D142" s="14"/>
      <c r="E142" s="14"/>
      <c r="F142" s="37"/>
      <c r="G142" s="14"/>
      <c r="H142" s="37"/>
      <c r="I142" s="14"/>
      <c r="J142" s="37"/>
      <c r="K142" s="14"/>
      <c r="L142" s="37"/>
    </row>
    <row r="143" spans="1:12" ht="6" customHeight="1">
      <c r="A143" s="14"/>
      <c r="B143" s="14"/>
      <c r="C143" s="14"/>
      <c r="D143" s="14"/>
      <c r="E143" s="14"/>
      <c r="F143" s="37"/>
      <c r="G143" s="14"/>
      <c r="H143" s="37"/>
      <c r="I143" s="14"/>
      <c r="J143" s="37"/>
      <c r="K143" s="14"/>
      <c r="L143" s="37"/>
    </row>
    <row r="144" spans="1:12" ht="21.75" customHeight="1">
      <c r="A144" s="28" t="str">
        <f>A48</f>
        <v>หมายเหตุประกอบข้อมูลทางการเงินระหว่างกาลแบบย่อเป็นส่วนหนึ่งของข้อมูลทางการเงินระหว่างกาลนี้</v>
      </c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</row>
    <row r="145" spans="6:12" ht="21.75" customHeight="1">
      <c r="F145" s="37"/>
      <c r="G145" s="37"/>
      <c r="H145" s="37"/>
      <c r="I145" s="37"/>
      <c r="J145" s="37"/>
      <c r="K145" s="37"/>
      <c r="L145" s="37"/>
    </row>
    <row r="155" spans="6:12" ht="21.75" customHeight="1">
      <c r="L155" s="50" t="s">
        <v>32</v>
      </c>
    </row>
  </sheetData>
  <pageMargins left="0.8" right="0.5" top="0.5" bottom="0.6" header="0.49" footer="0.4"/>
  <pageSetup paperSize="9" scale="85" firstPageNumber="2" fitToHeight="0" orientation="portrait" useFirstPageNumber="1" horizontalDpi="1200" verticalDpi="1200" r:id="rId1"/>
  <headerFooter>
    <oddFooter>&amp;R&amp;"Browallia New,Regular"&amp;13&amp;P</oddFooter>
  </headerFooter>
  <rowBreaks count="2" manualBreakCount="2">
    <brk id="48" max="11" man="1"/>
    <brk id="96" max="16383" man="1"/>
  </rowBreaks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7"/>
  <sheetViews>
    <sheetView view="pageBreakPreview" zoomScale="80" zoomScaleNormal="100" zoomScaleSheetLayoutView="80" workbookViewId="0"/>
  </sheetViews>
  <sheetFormatPr defaultColWidth="11.73046875" defaultRowHeight="15" customHeight="1"/>
  <cols>
    <col min="1" max="2" width="1.3984375" style="8" customWidth="1"/>
    <col min="3" max="3" width="2.73046875" style="8" customWidth="1"/>
    <col min="4" max="4" width="30.59765625" style="8" customWidth="1"/>
    <col min="5" max="5" width="9.86328125" style="8" customWidth="1"/>
    <col min="6" max="6" width="0.59765625" style="8" customWidth="1"/>
    <col min="7" max="7" width="14.265625" style="8" customWidth="1"/>
    <col min="8" max="8" width="0.59765625" style="8" customWidth="1"/>
    <col min="9" max="9" width="14.265625" style="8" customWidth="1"/>
    <col min="10" max="10" width="0.59765625" style="8" customWidth="1"/>
    <col min="11" max="11" width="14.265625" style="8" customWidth="1"/>
    <col min="12" max="12" width="0.59765625" style="8" customWidth="1"/>
    <col min="13" max="13" width="14.265625" style="8" customWidth="1"/>
    <col min="14" max="16384" width="11.73046875" style="8"/>
  </cols>
  <sheetData>
    <row r="1" spans="1:13" ht="21.75" customHeight="1">
      <c r="A1" s="2" t="str">
        <f>'2-4'!A1</f>
        <v>บริษัท โรงงานเภสัชอุตสาหกรรม เจเอสพี (ประเทศไทย) จำกัด (มหาชน)</v>
      </c>
      <c r="B1" s="2"/>
      <c r="C1" s="2"/>
      <c r="D1" s="2"/>
      <c r="E1" s="4"/>
      <c r="F1" s="5"/>
      <c r="G1" s="38"/>
      <c r="H1" s="21"/>
      <c r="I1" s="38"/>
      <c r="J1" s="22"/>
      <c r="K1" s="6"/>
      <c r="L1" s="21"/>
      <c r="M1" s="7"/>
    </row>
    <row r="2" spans="1:13" ht="21.75" customHeight="1">
      <c r="A2" s="2" t="s">
        <v>61</v>
      </c>
      <c r="B2" s="2"/>
      <c r="C2" s="2"/>
      <c r="D2" s="2"/>
      <c r="E2" s="4"/>
      <c r="F2" s="5"/>
      <c r="G2" s="38"/>
      <c r="H2" s="21"/>
      <c r="I2" s="38"/>
      <c r="J2" s="22"/>
      <c r="K2" s="6"/>
      <c r="L2" s="21"/>
      <c r="M2" s="6"/>
    </row>
    <row r="3" spans="1:13" ht="21.75" customHeight="1">
      <c r="A3" s="9" t="s">
        <v>128</v>
      </c>
      <c r="B3" s="10"/>
      <c r="C3" s="10"/>
      <c r="D3" s="10"/>
      <c r="E3" s="11"/>
      <c r="F3" s="12"/>
      <c r="G3" s="39"/>
      <c r="H3" s="30"/>
      <c r="I3" s="39"/>
      <c r="J3" s="31"/>
      <c r="K3" s="13"/>
      <c r="L3" s="30"/>
      <c r="M3" s="13"/>
    </row>
    <row r="4" spans="1:13" ht="19.7" customHeight="1">
      <c r="A4" s="5"/>
      <c r="B4" s="5"/>
      <c r="C4" s="5"/>
      <c r="D4" s="5"/>
      <c r="E4" s="4"/>
      <c r="F4" s="5"/>
      <c r="G4" s="38"/>
      <c r="H4" s="21"/>
      <c r="I4" s="38"/>
      <c r="J4" s="22"/>
      <c r="K4" s="6"/>
      <c r="L4" s="21"/>
      <c r="M4" s="6"/>
    </row>
    <row r="5" spans="1:13" ht="19.7" customHeight="1">
      <c r="A5" s="14"/>
      <c r="B5" s="5"/>
      <c r="C5" s="5"/>
      <c r="D5" s="5"/>
      <c r="E5" s="15"/>
      <c r="F5" s="2"/>
      <c r="G5" s="87" t="s">
        <v>2</v>
      </c>
      <c r="H5" s="88"/>
      <c r="I5" s="88"/>
      <c r="J5" s="40"/>
      <c r="K5" s="87" t="s">
        <v>3</v>
      </c>
      <c r="L5" s="89"/>
      <c r="M5" s="89"/>
    </row>
    <row r="6" spans="1:13" ht="19.7" customHeight="1">
      <c r="A6" s="14"/>
      <c r="B6" s="5"/>
      <c r="C6" s="5"/>
      <c r="D6" s="5"/>
      <c r="E6" s="15"/>
      <c r="F6" s="2"/>
      <c r="G6" s="32" t="s">
        <v>173</v>
      </c>
      <c r="H6" s="41"/>
      <c r="I6" s="76" t="s">
        <v>173</v>
      </c>
      <c r="J6" s="40"/>
      <c r="K6" s="32" t="s">
        <v>173</v>
      </c>
      <c r="L6" s="41"/>
      <c r="M6" s="76" t="s">
        <v>173</v>
      </c>
    </row>
    <row r="7" spans="1:13" ht="19.7" customHeight="1">
      <c r="A7" s="5"/>
      <c r="B7" s="5"/>
      <c r="C7" s="5"/>
      <c r="D7" s="5"/>
      <c r="E7" s="4"/>
      <c r="F7" s="2"/>
      <c r="G7" s="1" t="s">
        <v>117</v>
      </c>
      <c r="H7" s="2"/>
      <c r="I7" s="1" t="s">
        <v>7</v>
      </c>
      <c r="J7" s="3"/>
      <c r="K7" s="1" t="s">
        <v>117</v>
      </c>
      <c r="L7" s="2"/>
      <c r="M7" s="1" t="s">
        <v>7</v>
      </c>
    </row>
    <row r="8" spans="1:13" ht="19.7" customHeight="1">
      <c r="A8" s="5"/>
      <c r="B8" s="5"/>
      <c r="C8" s="5"/>
      <c r="D8" s="5"/>
      <c r="E8" s="19" t="s">
        <v>8</v>
      </c>
      <c r="F8" s="2"/>
      <c r="G8" s="16" t="s">
        <v>9</v>
      </c>
      <c r="H8" s="2"/>
      <c r="I8" s="16" t="s">
        <v>9</v>
      </c>
      <c r="J8" s="3"/>
      <c r="K8" s="16" t="s">
        <v>9</v>
      </c>
      <c r="L8" s="2"/>
      <c r="M8" s="16" t="s">
        <v>9</v>
      </c>
    </row>
    <row r="9" spans="1:13" ht="3.95" customHeight="1">
      <c r="A9" s="5"/>
      <c r="B9" s="5"/>
      <c r="C9" s="5"/>
      <c r="D9" s="5"/>
      <c r="E9" s="4"/>
      <c r="F9" s="5"/>
      <c r="G9" s="42"/>
      <c r="H9" s="23"/>
      <c r="I9" s="38"/>
      <c r="J9" s="23"/>
      <c r="K9" s="20"/>
      <c r="L9" s="23"/>
      <c r="M9" s="6"/>
    </row>
    <row r="10" spans="1:13" ht="19.7" customHeight="1">
      <c r="A10" s="2" t="s">
        <v>133</v>
      </c>
      <c r="B10" s="5"/>
      <c r="C10" s="5"/>
      <c r="D10" s="5"/>
      <c r="E10" s="43"/>
      <c r="F10" s="5"/>
      <c r="G10" s="42"/>
      <c r="H10" s="23"/>
      <c r="I10" s="38"/>
      <c r="J10" s="23"/>
      <c r="K10" s="6"/>
      <c r="L10" s="23"/>
      <c r="M10" s="6"/>
    </row>
    <row r="11" spans="1:13" ht="19.7" customHeight="1">
      <c r="A11" s="5" t="s">
        <v>129</v>
      </c>
      <c r="B11" s="5"/>
      <c r="C11" s="5"/>
      <c r="D11" s="5"/>
      <c r="E11" s="43"/>
      <c r="F11" s="5"/>
      <c r="G11" s="6">
        <v>194598</v>
      </c>
      <c r="H11" s="23"/>
      <c r="I11" s="6">
        <v>219519</v>
      </c>
      <c r="J11" s="23"/>
      <c r="K11" s="6">
        <v>142765</v>
      </c>
      <c r="L11" s="23"/>
      <c r="M11" s="6">
        <v>174446</v>
      </c>
    </row>
    <row r="12" spans="1:13" ht="19.7" customHeight="1">
      <c r="A12" s="5" t="s">
        <v>130</v>
      </c>
      <c r="B12" s="5"/>
      <c r="C12" s="5"/>
      <c r="D12" s="5"/>
      <c r="E12" s="43"/>
      <c r="F12" s="5"/>
      <c r="G12" s="6">
        <v>6698</v>
      </c>
      <c r="H12" s="23"/>
      <c r="I12" s="6">
        <v>8209</v>
      </c>
      <c r="J12" s="23"/>
      <c r="K12" s="6">
        <v>0</v>
      </c>
      <c r="L12" s="23"/>
      <c r="M12" s="6">
        <v>0</v>
      </c>
    </row>
    <row r="13" spans="1:13" ht="19.7" customHeight="1">
      <c r="A13" s="5" t="s">
        <v>134</v>
      </c>
      <c r="B13" s="5"/>
      <c r="C13" s="5"/>
      <c r="D13" s="5"/>
      <c r="E13" s="43"/>
      <c r="F13" s="5"/>
      <c r="G13" s="13">
        <v>5958</v>
      </c>
      <c r="H13" s="23"/>
      <c r="I13" s="13">
        <v>2383</v>
      </c>
      <c r="J13" s="23"/>
      <c r="K13" s="13">
        <v>6532</v>
      </c>
      <c r="L13" s="23"/>
      <c r="M13" s="13">
        <v>4116</v>
      </c>
    </row>
    <row r="14" spans="1:13" ht="3.95" customHeight="1">
      <c r="A14" s="5"/>
      <c r="B14" s="5"/>
      <c r="C14" s="5"/>
      <c r="D14" s="5"/>
      <c r="E14" s="4"/>
      <c r="F14" s="5"/>
      <c r="G14" s="6"/>
      <c r="H14" s="23"/>
      <c r="I14" s="6"/>
      <c r="J14" s="23"/>
      <c r="K14" s="6"/>
      <c r="L14" s="23"/>
      <c r="M14" s="6"/>
    </row>
    <row r="15" spans="1:13" ht="19.7" customHeight="1">
      <c r="A15" s="2" t="s">
        <v>135</v>
      </c>
      <c r="B15" s="5"/>
      <c r="C15" s="5"/>
      <c r="D15" s="5"/>
      <c r="E15" s="4"/>
      <c r="F15" s="5"/>
      <c r="G15" s="24">
        <f>SUM(G11:G13)</f>
        <v>207254</v>
      </c>
      <c r="H15" s="6"/>
      <c r="I15" s="24">
        <f>SUM(I11:I13)</f>
        <v>230111</v>
      </c>
      <c r="J15" s="6"/>
      <c r="K15" s="24">
        <f>SUM(K11:K13)</f>
        <v>149297</v>
      </c>
      <c r="L15" s="23"/>
      <c r="M15" s="24">
        <f>SUM(M11:M13)</f>
        <v>178562</v>
      </c>
    </row>
    <row r="16" spans="1:13" ht="18.399999999999999">
      <c r="A16" s="5"/>
      <c r="B16" s="5"/>
      <c r="C16" s="5"/>
      <c r="D16" s="5"/>
      <c r="E16" s="4"/>
      <c r="F16" s="5"/>
      <c r="G16" s="6"/>
      <c r="H16" s="23"/>
      <c r="I16" s="6"/>
      <c r="J16" s="23"/>
      <c r="K16" s="6"/>
      <c r="L16" s="23"/>
      <c r="M16" s="6"/>
    </row>
    <row r="17" spans="1:13" ht="19.7" customHeight="1">
      <c r="A17" s="2" t="s">
        <v>136</v>
      </c>
      <c r="B17" s="5"/>
      <c r="C17" s="5"/>
      <c r="D17" s="5"/>
      <c r="E17" s="4"/>
      <c r="F17" s="5"/>
      <c r="G17" s="6"/>
      <c r="H17" s="21"/>
      <c r="I17" s="6"/>
      <c r="J17" s="21"/>
      <c r="K17" s="6"/>
      <c r="L17" s="22"/>
      <c r="M17" s="6"/>
    </row>
    <row r="18" spans="1:13" ht="19.7" customHeight="1">
      <c r="A18" s="8" t="s">
        <v>131</v>
      </c>
      <c r="B18" s="5"/>
      <c r="C18" s="5"/>
      <c r="D18" s="5"/>
      <c r="E18" s="4"/>
      <c r="F18" s="5"/>
      <c r="G18" s="6">
        <v>-120553</v>
      </c>
      <c r="H18" s="21"/>
      <c r="I18" s="6">
        <v>-130402</v>
      </c>
      <c r="J18" s="21"/>
      <c r="K18" s="6">
        <v>-82311</v>
      </c>
      <c r="L18" s="22"/>
      <c r="M18" s="6">
        <v>-96063</v>
      </c>
    </row>
    <row r="19" spans="1:13" ht="19.7" customHeight="1">
      <c r="A19" s="5" t="s">
        <v>132</v>
      </c>
      <c r="B19" s="5"/>
      <c r="C19" s="5"/>
      <c r="D19" s="5"/>
      <c r="E19" s="4"/>
      <c r="F19" s="5"/>
      <c r="G19" s="6">
        <v>-5067</v>
      </c>
      <c r="H19" s="23"/>
      <c r="I19" s="6">
        <v>-7785</v>
      </c>
      <c r="J19" s="23"/>
      <c r="K19" s="6">
        <v>0</v>
      </c>
      <c r="L19" s="23"/>
      <c r="M19" s="6">
        <v>0</v>
      </c>
    </row>
    <row r="20" spans="1:13" ht="19.7" customHeight="1">
      <c r="A20" s="5" t="s">
        <v>137</v>
      </c>
      <c r="B20" s="5"/>
      <c r="C20" s="5"/>
      <c r="D20" s="5"/>
      <c r="E20" s="4"/>
      <c r="F20" s="5"/>
      <c r="G20" s="6">
        <v>-34988</v>
      </c>
      <c r="H20" s="23"/>
      <c r="I20" s="6">
        <v>-44315</v>
      </c>
      <c r="J20" s="23"/>
      <c r="K20" s="6">
        <v>-27332</v>
      </c>
      <c r="L20" s="23"/>
      <c r="M20" s="6">
        <v>-37864</v>
      </c>
    </row>
    <row r="21" spans="1:13" ht="19.7" customHeight="1">
      <c r="A21" s="5" t="s">
        <v>53</v>
      </c>
      <c r="B21" s="5"/>
      <c r="C21" s="5"/>
      <c r="D21" s="5"/>
      <c r="E21" s="4"/>
      <c r="F21" s="23"/>
      <c r="G21" s="24">
        <v>-34884</v>
      </c>
      <c r="H21" s="23"/>
      <c r="I21" s="24">
        <v>-33407</v>
      </c>
      <c r="J21" s="23"/>
      <c r="K21" s="24">
        <v>-26150</v>
      </c>
      <c r="L21" s="23"/>
      <c r="M21" s="24">
        <v>-23503</v>
      </c>
    </row>
    <row r="22" spans="1:13" ht="3.95" customHeight="1">
      <c r="A22" s="5"/>
      <c r="B22" s="5"/>
      <c r="C22" s="5"/>
      <c r="D22" s="5"/>
      <c r="E22" s="4"/>
      <c r="F22" s="5"/>
      <c r="G22" s="6"/>
      <c r="H22" s="23"/>
      <c r="I22" s="6"/>
      <c r="J22" s="23"/>
      <c r="K22" s="6"/>
      <c r="L22" s="23"/>
      <c r="M22" s="6"/>
    </row>
    <row r="23" spans="1:13" ht="19.7" customHeight="1">
      <c r="A23" s="2" t="s">
        <v>138</v>
      </c>
      <c r="B23" s="5"/>
      <c r="C23" s="5"/>
      <c r="D23" s="5"/>
      <c r="E23" s="4"/>
      <c r="F23" s="5"/>
      <c r="G23" s="24">
        <f>SUM(G18:G21)</f>
        <v>-195492</v>
      </c>
      <c r="H23" s="6"/>
      <c r="I23" s="24">
        <f>SUM(I18:I21)</f>
        <v>-215909</v>
      </c>
      <c r="J23" s="6"/>
      <c r="K23" s="24">
        <f>SUM(K18:K21)</f>
        <v>-135793</v>
      </c>
      <c r="L23" s="23"/>
      <c r="M23" s="24">
        <f>SUM(M18:M21)</f>
        <v>-157430</v>
      </c>
    </row>
    <row r="24" spans="1:13" ht="3.95" customHeight="1">
      <c r="A24" s="5"/>
      <c r="B24" s="5"/>
      <c r="C24" s="5"/>
      <c r="D24" s="5"/>
      <c r="E24" s="4"/>
      <c r="F24" s="5"/>
      <c r="G24" s="6"/>
      <c r="H24" s="23"/>
      <c r="I24" s="6"/>
      <c r="J24" s="23"/>
      <c r="K24" s="6"/>
      <c r="L24" s="23"/>
      <c r="M24" s="6"/>
    </row>
    <row r="25" spans="1:13" ht="19.7" customHeight="1">
      <c r="A25" s="2" t="s">
        <v>155</v>
      </c>
      <c r="B25" s="5"/>
      <c r="C25" s="5"/>
      <c r="D25" s="5"/>
      <c r="E25" s="4"/>
      <c r="F25" s="23"/>
      <c r="G25" s="6">
        <v>11762</v>
      </c>
      <c r="H25" s="23"/>
      <c r="I25" s="6">
        <v>14202</v>
      </c>
      <c r="J25" s="23"/>
      <c r="K25" s="6">
        <v>13504</v>
      </c>
      <c r="L25" s="23"/>
      <c r="M25" s="6">
        <v>21132</v>
      </c>
    </row>
    <row r="26" spans="1:13" ht="19.7" customHeight="1">
      <c r="A26" s="5" t="s">
        <v>54</v>
      </c>
      <c r="B26" s="5"/>
      <c r="C26" s="5"/>
      <c r="D26" s="5"/>
      <c r="E26" s="43"/>
      <c r="F26" s="5"/>
      <c r="G26" s="6">
        <v>-4823</v>
      </c>
      <c r="H26" s="23"/>
      <c r="I26" s="6">
        <v>-4017</v>
      </c>
      <c r="J26" s="23"/>
      <c r="K26" s="6">
        <v>-3959</v>
      </c>
      <c r="L26" s="23"/>
      <c r="M26" s="6">
        <v>-2581</v>
      </c>
    </row>
    <row r="27" spans="1:13" ht="19.7" customHeight="1">
      <c r="A27" s="5" t="s">
        <v>194</v>
      </c>
      <c r="B27" s="5"/>
      <c r="C27" s="5"/>
      <c r="D27" s="5"/>
      <c r="E27" s="43"/>
      <c r="F27" s="5"/>
    </row>
    <row r="28" spans="1:13" ht="19.7" customHeight="1">
      <c r="A28" s="5"/>
      <c r="B28" s="5" t="s">
        <v>195</v>
      </c>
      <c r="C28" s="5"/>
      <c r="D28" s="5"/>
      <c r="E28" s="43"/>
      <c r="F28" s="5"/>
      <c r="G28" s="6">
        <v>-5346</v>
      </c>
      <c r="H28" s="23"/>
      <c r="I28" s="6">
        <v>-1680</v>
      </c>
      <c r="J28" s="23"/>
      <c r="K28" s="6">
        <v>-5067</v>
      </c>
      <c r="L28" s="23"/>
      <c r="M28" s="6">
        <v>-1348</v>
      </c>
    </row>
    <row r="29" spans="1:13" ht="19.7" customHeight="1">
      <c r="A29" s="5" t="s">
        <v>178</v>
      </c>
      <c r="B29" s="5"/>
      <c r="C29" s="5"/>
      <c r="D29" s="5"/>
      <c r="E29" s="44"/>
      <c r="F29" s="5"/>
      <c r="G29" s="13">
        <v>0</v>
      </c>
      <c r="H29" s="21"/>
      <c r="I29" s="13">
        <v>-782</v>
      </c>
      <c r="J29" s="21"/>
      <c r="K29" s="13">
        <v>0</v>
      </c>
      <c r="L29" s="22"/>
      <c r="M29" s="13">
        <v>0</v>
      </c>
    </row>
    <row r="30" spans="1:13" ht="3.95" customHeight="1">
      <c r="A30" s="5"/>
      <c r="B30" s="5"/>
      <c r="C30" s="5"/>
      <c r="D30" s="5"/>
      <c r="E30" s="4"/>
      <c r="F30" s="5"/>
      <c r="G30" s="6"/>
      <c r="H30" s="21"/>
      <c r="I30" s="6"/>
      <c r="J30" s="21"/>
      <c r="K30" s="6"/>
      <c r="L30" s="22"/>
      <c r="M30" s="6"/>
    </row>
    <row r="31" spans="1:13" ht="19.7" customHeight="1">
      <c r="A31" s="2" t="s">
        <v>55</v>
      </c>
      <c r="B31" s="5"/>
      <c r="C31" s="5"/>
      <c r="D31" s="5"/>
      <c r="E31" s="4"/>
      <c r="F31" s="5"/>
      <c r="G31" s="6">
        <f>SUM(G15,G23,G26:G29)</f>
        <v>1593</v>
      </c>
      <c r="H31" s="6"/>
      <c r="I31" s="6">
        <f>SUM(I15,I23,I26:I29)</f>
        <v>7723</v>
      </c>
      <c r="J31" s="6"/>
      <c r="K31" s="6">
        <f>SUM(K15,K23,K26:K29)</f>
        <v>4478</v>
      </c>
      <c r="L31" s="6"/>
      <c r="M31" s="6">
        <f>SUM(M15,M23,M26:M29)</f>
        <v>17203</v>
      </c>
    </row>
    <row r="32" spans="1:13" ht="19.7" customHeight="1">
      <c r="A32" s="5" t="s">
        <v>56</v>
      </c>
      <c r="B32" s="5"/>
      <c r="C32" s="5"/>
      <c r="D32" s="5"/>
      <c r="E32" s="43">
        <v>15</v>
      </c>
      <c r="F32" s="5"/>
      <c r="G32" s="13">
        <v>-752</v>
      </c>
      <c r="H32" s="23"/>
      <c r="I32" s="13">
        <v>-3037</v>
      </c>
      <c r="J32" s="23"/>
      <c r="K32" s="13">
        <v>-850</v>
      </c>
      <c r="L32" s="23"/>
      <c r="M32" s="13">
        <v>-3696</v>
      </c>
    </row>
    <row r="33" spans="1:13" ht="3.95" customHeight="1">
      <c r="A33" s="5"/>
      <c r="B33" s="5"/>
      <c r="C33" s="5"/>
      <c r="D33" s="5"/>
      <c r="E33" s="4"/>
      <c r="F33" s="5"/>
      <c r="G33" s="6"/>
      <c r="H33" s="23"/>
      <c r="I33" s="6"/>
      <c r="J33" s="23"/>
      <c r="K33" s="6"/>
      <c r="L33" s="23"/>
      <c r="M33" s="6"/>
    </row>
    <row r="34" spans="1:13" ht="19.7" customHeight="1" thickBot="1">
      <c r="A34" s="2" t="s">
        <v>57</v>
      </c>
      <c r="B34" s="5"/>
      <c r="C34" s="5"/>
      <c r="D34" s="5"/>
      <c r="E34" s="4"/>
      <c r="F34" s="5"/>
      <c r="G34" s="45">
        <f>SUM(G31:G32)</f>
        <v>841</v>
      </c>
      <c r="H34" s="6"/>
      <c r="I34" s="45">
        <f>SUM(I31:I32)</f>
        <v>4686</v>
      </c>
      <c r="J34" s="6"/>
      <c r="K34" s="45">
        <f>SUM(K31:K32)</f>
        <v>3628</v>
      </c>
      <c r="L34" s="6"/>
      <c r="M34" s="45">
        <f>SUM(M31:M32)</f>
        <v>13507</v>
      </c>
    </row>
    <row r="35" spans="1:13" ht="3.95" customHeight="1" thickTop="1">
      <c r="A35" s="5"/>
      <c r="B35" s="5"/>
      <c r="C35" s="5"/>
      <c r="D35" s="5"/>
      <c r="E35" s="4"/>
      <c r="F35" s="5"/>
      <c r="G35" s="6"/>
      <c r="H35" s="23"/>
      <c r="I35" s="6"/>
      <c r="J35" s="23"/>
      <c r="K35" s="6"/>
      <c r="L35" s="23"/>
      <c r="M35" s="6"/>
    </row>
    <row r="36" spans="1:13" ht="19.7" customHeight="1" thickBot="1">
      <c r="A36" s="2" t="s">
        <v>62</v>
      </c>
      <c r="B36" s="5"/>
      <c r="C36" s="5"/>
      <c r="D36" s="5"/>
      <c r="E36" s="4"/>
      <c r="F36" s="5"/>
      <c r="G36" s="45">
        <f>SUM(G33:G34)</f>
        <v>841</v>
      </c>
      <c r="H36" s="6"/>
      <c r="I36" s="45">
        <f>SUM(I33:I34)</f>
        <v>4686</v>
      </c>
      <c r="J36" s="6"/>
      <c r="K36" s="45">
        <f>SUM(K33:K34)</f>
        <v>3628</v>
      </c>
      <c r="L36" s="6"/>
      <c r="M36" s="45">
        <f>SUM(M33:M34)</f>
        <v>13507</v>
      </c>
    </row>
    <row r="37" spans="1:13" ht="18.75" thickTop="1">
      <c r="A37" s="5"/>
      <c r="B37" s="5"/>
      <c r="C37" s="5"/>
      <c r="D37" s="5"/>
      <c r="E37" s="4"/>
      <c r="F37" s="5"/>
      <c r="G37" s="6"/>
      <c r="H37" s="23"/>
      <c r="I37" s="6"/>
      <c r="J37" s="23"/>
      <c r="K37" s="6"/>
      <c r="L37" s="23"/>
      <c r="M37" s="6"/>
    </row>
    <row r="38" spans="1:13" ht="19.7" customHeight="1">
      <c r="A38" s="2" t="s">
        <v>58</v>
      </c>
      <c r="B38" s="5"/>
      <c r="C38" s="5"/>
      <c r="D38" s="5"/>
      <c r="E38" s="4"/>
      <c r="F38" s="5"/>
      <c r="G38" s="6"/>
      <c r="H38" s="21"/>
      <c r="I38" s="6"/>
      <c r="J38" s="21"/>
      <c r="K38" s="6"/>
      <c r="L38" s="22"/>
      <c r="M38" s="6"/>
    </row>
    <row r="39" spans="1:13" ht="19.7" customHeight="1">
      <c r="A39" s="5" t="s">
        <v>59</v>
      </c>
      <c r="B39" s="5"/>
      <c r="C39" s="5"/>
      <c r="D39" s="5"/>
      <c r="E39" s="4"/>
      <c r="F39" s="5"/>
      <c r="G39" s="6">
        <v>453</v>
      </c>
      <c r="H39" s="21"/>
      <c r="I39" s="6">
        <v>7491</v>
      </c>
      <c r="J39" s="21"/>
      <c r="K39" s="6">
        <v>3628</v>
      </c>
      <c r="L39" s="22"/>
      <c r="M39" s="6">
        <v>13507</v>
      </c>
    </row>
    <row r="40" spans="1:13" ht="19.7" customHeight="1">
      <c r="A40" s="5" t="s">
        <v>60</v>
      </c>
      <c r="B40" s="5"/>
      <c r="C40" s="5"/>
      <c r="D40" s="5"/>
      <c r="E40" s="4"/>
      <c r="F40" s="5"/>
      <c r="G40" s="13">
        <v>388</v>
      </c>
      <c r="H40" s="21"/>
      <c r="I40" s="13">
        <v>-2805</v>
      </c>
      <c r="J40" s="21"/>
      <c r="K40" s="13">
        <v>0</v>
      </c>
      <c r="L40" s="22"/>
      <c r="M40" s="13">
        <v>0</v>
      </c>
    </row>
    <row r="41" spans="1:13" ht="3.95" customHeight="1">
      <c r="A41" s="2"/>
      <c r="B41" s="5"/>
      <c r="C41" s="5"/>
      <c r="D41" s="5"/>
      <c r="E41" s="4"/>
      <c r="F41" s="5"/>
      <c r="G41" s="6"/>
      <c r="H41" s="21"/>
      <c r="I41" s="6"/>
      <c r="J41" s="21"/>
      <c r="K41" s="6"/>
      <c r="L41" s="22"/>
      <c r="M41" s="6"/>
    </row>
    <row r="42" spans="1:13" ht="19.7" customHeight="1" thickBot="1">
      <c r="A42" s="2" t="s">
        <v>57</v>
      </c>
      <c r="B42" s="5"/>
      <c r="C42" s="5"/>
      <c r="D42" s="5"/>
      <c r="E42" s="4"/>
      <c r="F42" s="5"/>
      <c r="G42" s="26">
        <f>SUM(G39:G40)</f>
        <v>841</v>
      </c>
      <c r="H42" s="21"/>
      <c r="I42" s="26">
        <f>SUM(I39:I40)</f>
        <v>4686</v>
      </c>
      <c r="J42" s="21"/>
      <c r="K42" s="26">
        <f>SUM(K39:K40)</f>
        <v>3628</v>
      </c>
      <c r="L42" s="22"/>
      <c r="M42" s="26">
        <f>SUM(M39:M40)</f>
        <v>13507</v>
      </c>
    </row>
    <row r="43" spans="1:13" ht="18.75" thickTop="1">
      <c r="A43" s="5"/>
      <c r="B43" s="5"/>
      <c r="C43" s="5"/>
      <c r="D43" s="5"/>
      <c r="E43" s="4"/>
      <c r="F43" s="5"/>
      <c r="G43" s="6"/>
      <c r="H43" s="23"/>
      <c r="I43" s="6"/>
      <c r="J43" s="23"/>
      <c r="K43" s="6"/>
      <c r="L43" s="23"/>
      <c r="M43" s="6"/>
    </row>
    <row r="44" spans="1:13" ht="19.7" customHeight="1">
      <c r="A44" s="2" t="s">
        <v>63</v>
      </c>
      <c r="B44" s="5"/>
      <c r="C44" s="5"/>
      <c r="D44" s="5"/>
      <c r="E44" s="4"/>
      <c r="F44" s="5"/>
      <c r="G44" s="6"/>
      <c r="H44" s="21"/>
      <c r="I44" s="6"/>
      <c r="J44" s="21"/>
      <c r="K44" s="6"/>
      <c r="L44" s="22"/>
      <c r="M44" s="6"/>
    </row>
    <row r="45" spans="1:13" ht="19.7" customHeight="1">
      <c r="A45" s="5" t="s">
        <v>59</v>
      </c>
      <c r="B45" s="5"/>
      <c r="C45" s="5"/>
      <c r="D45" s="5"/>
      <c r="E45" s="4"/>
      <c r="F45" s="5"/>
      <c r="G45" s="6">
        <v>453</v>
      </c>
      <c r="H45" s="21"/>
      <c r="I45" s="6">
        <v>7491</v>
      </c>
      <c r="J45" s="21"/>
      <c r="K45" s="6">
        <v>3628</v>
      </c>
      <c r="L45" s="22"/>
      <c r="M45" s="6">
        <v>13507</v>
      </c>
    </row>
    <row r="46" spans="1:13" ht="19.7" customHeight="1">
      <c r="A46" s="5" t="s">
        <v>60</v>
      </c>
      <c r="B46" s="5"/>
      <c r="C46" s="5"/>
      <c r="D46" s="5"/>
      <c r="E46" s="4"/>
      <c r="F46" s="5"/>
      <c r="G46" s="13">
        <v>388</v>
      </c>
      <c r="H46" s="21"/>
      <c r="I46" s="13">
        <v>-2805</v>
      </c>
      <c r="J46" s="21"/>
      <c r="K46" s="13">
        <v>0</v>
      </c>
      <c r="L46" s="22"/>
      <c r="M46" s="13">
        <v>0</v>
      </c>
    </row>
    <row r="47" spans="1:13" ht="3.95" customHeight="1">
      <c r="A47" s="2"/>
      <c r="B47" s="5"/>
      <c r="C47" s="5"/>
      <c r="D47" s="5"/>
      <c r="E47" s="4"/>
      <c r="F47" s="5"/>
      <c r="G47" s="6"/>
      <c r="H47" s="21"/>
      <c r="I47" s="6"/>
      <c r="J47" s="21"/>
      <c r="K47" s="6"/>
      <c r="L47" s="22"/>
      <c r="M47" s="6"/>
    </row>
    <row r="48" spans="1:13" ht="19.7" customHeight="1" thickBot="1">
      <c r="A48" s="2" t="s">
        <v>62</v>
      </c>
      <c r="B48" s="5"/>
      <c r="C48" s="5"/>
      <c r="D48" s="5"/>
      <c r="E48" s="4"/>
      <c r="F48" s="5"/>
      <c r="G48" s="26">
        <f>SUM(G45:G46)</f>
        <v>841</v>
      </c>
      <c r="H48" s="21"/>
      <c r="I48" s="26">
        <f>SUM(I45:I46)</f>
        <v>4686</v>
      </c>
      <c r="J48" s="21"/>
      <c r="K48" s="26">
        <f>SUM(K45:K46)</f>
        <v>3628</v>
      </c>
      <c r="L48" s="22"/>
      <c r="M48" s="26">
        <f>SUM(M45:M46)</f>
        <v>13507</v>
      </c>
    </row>
    <row r="49" spans="1:13" ht="3.95" customHeight="1" thickTop="1">
      <c r="A49" s="2"/>
      <c r="B49" s="5"/>
      <c r="C49" s="5"/>
      <c r="D49" s="5"/>
      <c r="E49" s="4"/>
      <c r="F49" s="5"/>
      <c r="G49" s="6"/>
      <c r="H49" s="21"/>
      <c r="I49" s="6"/>
      <c r="J49" s="21"/>
      <c r="K49" s="6"/>
      <c r="L49" s="22"/>
      <c r="M49" s="6"/>
    </row>
    <row r="50" spans="1:13" ht="19.149999999999999">
      <c r="A50" s="2" t="s">
        <v>208</v>
      </c>
      <c r="B50" s="5"/>
      <c r="C50" s="5"/>
      <c r="D50" s="5"/>
      <c r="E50" s="4"/>
      <c r="F50" s="5"/>
      <c r="G50" s="6"/>
      <c r="H50" s="23"/>
      <c r="I50" s="6"/>
      <c r="J50" s="23"/>
      <c r="K50" s="6"/>
      <c r="L50" s="23"/>
      <c r="M50" s="6"/>
    </row>
    <row r="51" spans="1:13" ht="3.95" customHeight="1">
      <c r="A51" s="2"/>
      <c r="B51" s="5"/>
      <c r="C51" s="5"/>
      <c r="D51" s="5"/>
      <c r="E51" s="4"/>
      <c r="F51" s="5"/>
      <c r="G51" s="6"/>
      <c r="H51" s="21"/>
      <c r="I51" s="6"/>
      <c r="J51" s="21"/>
      <c r="K51" s="6"/>
      <c r="L51" s="22"/>
      <c r="M51" s="6"/>
    </row>
    <row r="52" spans="1:13" ht="19.7" customHeight="1">
      <c r="A52" s="5" t="s">
        <v>179</v>
      </c>
      <c r="B52" s="5"/>
      <c r="C52" s="5"/>
      <c r="D52" s="5"/>
      <c r="E52" s="4"/>
      <c r="F52" s="5"/>
      <c r="G52" s="86">
        <v>1E-3</v>
      </c>
      <c r="H52" s="6"/>
      <c r="I52" s="86">
        <v>1.6E-2</v>
      </c>
      <c r="J52" s="6"/>
      <c r="K52" s="86">
        <v>8.0000000000000002E-3</v>
      </c>
      <c r="L52" s="6"/>
      <c r="M52" s="86">
        <v>2.8000000000000001E-2</v>
      </c>
    </row>
    <row r="53" spans="1:13" ht="3.95" customHeight="1">
      <c r="A53" s="5"/>
      <c r="B53" s="5"/>
      <c r="C53" s="5"/>
      <c r="D53" s="5"/>
      <c r="E53" s="4"/>
      <c r="F53" s="5"/>
      <c r="G53" s="6"/>
      <c r="H53" s="23"/>
      <c r="I53" s="85"/>
      <c r="J53" s="23"/>
      <c r="K53" s="6"/>
      <c r="L53" s="23"/>
      <c r="M53" s="85"/>
    </row>
    <row r="54" spans="1:13" ht="19.7" customHeight="1">
      <c r="A54" s="5" t="s">
        <v>180</v>
      </c>
      <c r="B54" s="5"/>
      <c r="C54" s="5"/>
      <c r="D54" s="5"/>
      <c r="E54" s="4"/>
      <c r="F54" s="5"/>
      <c r="G54" s="86">
        <v>1E-3</v>
      </c>
      <c r="H54" s="21"/>
      <c r="I54" s="86">
        <v>1.6E-2</v>
      </c>
      <c r="J54" s="6"/>
      <c r="K54" s="86">
        <v>8.0000000000000002E-3</v>
      </c>
      <c r="L54" s="6"/>
      <c r="M54" s="86">
        <v>2.8000000000000001E-2</v>
      </c>
    </row>
    <row r="55" spans="1:13" ht="14.25" customHeight="1">
      <c r="A55" s="5"/>
      <c r="B55" s="5"/>
      <c r="C55" s="5"/>
      <c r="D55" s="5"/>
      <c r="E55" s="4"/>
      <c r="F55" s="5"/>
      <c r="G55" s="6"/>
      <c r="H55" s="21"/>
      <c r="I55" s="6"/>
      <c r="J55" s="21"/>
      <c r="K55" s="6"/>
      <c r="L55" s="22"/>
      <c r="M55" s="6"/>
    </row>
    <row r="56" spans="1:13" ht="21" customHeight="1">
      <c r="A56" s="5"/>
      <c r="B56" s="5"/>
      <c r="C56" s="5"/>
      <c r="D56" s="5"/>
      <c r="E56" s="4"/>
      <c r="F56" s="5"/>
      <c r="G56" s="6"/>
      <c r="H56" s="21"/>
      <c r="I56" s="6"/>
      <c r="J56" s="21"/>
      <c r="K56" s="6"/>
      <c r="L56" s="22"/>
      <c r="M56" s="6"/>
    </row>
    <row r="57" spans="1:13" ht="22.15" customHeight="1">
      <c r="A57" s="28" t="str">
        <f>'2-4'!A48</f>
        <v>หมายเหตุประกอบข้อมูลทางการเงินระหว่างกาลแบบย่อเป็นส่วนหนึ่งของข้อมูลทางการเงินระหว่างกาลนี้</v>
      </c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</row>
  </sheetData>
  <dataConsolidate/>
  <mergeCells count="2">
    <mergeCell ref="G5:I5"/>
    <mergeCell ref="K5:M5"/>
  </mergeCells>
  <pageMargins left="0.8" right="0.5" top="0.5" bottom="0.6" header="0.49" footer="0.4"/>
  <pageSetup paperSize="9" scale="85" firstPageNumber="5" fitToHeight="0" orientation="portrait" useFirstPageNumber="1" horizontalDpi="1200" verticalDpi="1200" r:id="rId1"/>
  <headerFooter>
    <oddFooter>&amp;R&amp;"Browallia New,Regular"&amp;13&amp;P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0"/>
  <sheetViews>
    <sheetView view="pageBreakPreview" zoomScale="80" zoomScaleNormal="100" zoomScaleSheetLayoutView="80" workbookViewId="0"/>
  </sheetViews>
  <sheetFormatPr defaultColWidth="11.73046875" defaultRowHeight="15" customHeight="1"/>
  <cols>
    <col min="1" max="2" width="1.3984375" style="8" customWidth="1"/>
    <col min="3" max="3" width="43.59765625" style="8" customWidth="1"/>
    <col min="4" max="4" width="8.265625" style="8" bestFit="1" customWidth="1"/>
    <col min="5" max="5" width="0.59765625" style="8" customWidth="1"/>
    <col min="6" max="6" width="11.3984375" style="8" customWidth="1"/>
    <col min="7" max="7" width="0.59765625" style="8" customWidth="1"/>
    <col min="8" max="8" width="9.265625" style="8" customWidth="1"/>
    <col min="9" max="9" width="0.59765625" style="8" customWidth="1"/>
    <col min="10" max="10" width="14.86328125" style="8" bestFit="1" customWidth="1"/>
    <col min="11" max="11" width="0.59765625" style="8" customWidth="1"/>
    <col min="12" max="12" width="15.59765625" style="8" customWidth="1"/>
    <col min="13" max="13" width="0.59765625" style="8" customWidth="1"/>
    <col min="14" max="14" width="10.265625" style="8" customWidth="1"/>
    <col min="15" max="15" width="0.59765625" style="8" customWidth="1"/>
    <col min="16" max="16" width="11.1328125" style="8" bestFit="1" customWidth="1"/>
    <col min="17" max="17" width="0.59765625" style="8" customWidth="1"/>
    <col min="18" max="18" width="12.1328125" style="8" bestFit="1" customWidth="1"/>
    <col min="19" max="19" width="0.59765625" style="8" customWidth="1"/>
    <col min="20" max="20" width="10.59765625" style="8" customWidth="1"/>
    <col min="21" max="21" width="0.59765625" style="8" customWidth="1"/>
    <col min="22" max="22" width="10.73046875" style="8" customWidth="1"/>
    <col min="23" max="23" width="11.73046875" style="8" customWidth="1"/>
    <col min="24" max="24" width="15.59765625" style="8" bestFit="1" customWidth="1"/>
    <col min="25" max="16384" width="11.73046875" style="8"/>
  </cols>
  <sheetData>
    <row r="1" spans="1:22" ht="20.100000000000001" customHeight="1">
      <c r="A1" s="2" t="str">
        <f>'2-4'!A1</f>
        <v>บริษัท โรงงานเภสัชอุตสาหกรรม เจเอสพี (ประเทศไทย) จำกัด (มหาชน)</v>
      </c>
      <c r="B1" s="46"/>
      <c r="C1" s="46"/>
      <c r="D1" s="47"/>
      <c r="E1" s="47"/>
      <c r="F1" s="6"/>
      <c r="G1" s="47"/>
      <c r="H1" s="6"/>
      <c r="I1" s="47"/>
      <c r="J1" s="6"/>
      <c r="K1" s="47"/>
      <c r="L1" s="6"/>
      <c r="M1" s="47"/>
      <c r="N1" s="6"/>
      <c r="O1" s="47"/>
      <c r="P1" s="6"/>
      <c r="Q1" s="47"/>
      <c r="R1" s="47"/>
      <c r="S1" s="47"/>
      <c r="T1" s="6"/>
      <c r="U1" s="47"/>
      <c r="V1" s="7"/>
    </row>
    <row r="2" spans="1:22" ht="20.100000000000001" customHeight="1">
      <c r="A2" s="2" t="s">
        <v>64</v>
      </c>
      <c r="B2" s="46"/>
      <c r="C2" s="46"/>
      <c r="D2" s="47"/>
      <c r="E2" s="47"/>
      <c r="F2" s="6"/>
      <c r="G2" s="47"/>
      <c r="H2" s="6"/>
      <c r="I2" s="47"/>
      <c r="J2" s="6"/>
      <c r="K2" s="47"/>
      <c r="L2" s="6"/>
      <c r="M2" s="47"/>
      <c r="N2" s="6"/>
      <c r="O2" s="47"/>
      <c r="P2" s="6"/>
      <c r="Q2" s="47"/>
      <c r="R2" s="47"/>
      <c r="S2" s="47"/>
      <c r="T2" s="6"/>
      <c r="U2" s="47"/>
      <c r="V2" s="6"/>
    </row>
    <row r="3" spans="1:22" ht="20.100000000000001" customHeight="1">
      <c r="A3" s="10" t="str">
        <f>'5 (3M)'!A3</f>
        <v>สำหรับรอบระยะเวลาสามเดือนสิ้นสุดวันที่ 31 มีนาคม พ.ศ. 2569</v>
      </c>
      <c r="B3" s="48"/>
      <c r="C3" s="48"/>
      <c r="D3" s="49"/>
      <c r="E3" s="49"/>
      <c r="F3" s="13"/>
      <c r="G3" s="49"/>
      <c r="H3" s="13"/>
      <c r="I3" s="49"/>
      <c r="J3" s="13"/>
      <c r="K3" s="49"/>
      <c r="L3" s="13"/>
      <c r="M3" s="49"/>
      <c r="N3" s="13"/>
      <c r="O3" s="49"/>
      <c r="P3" s="13"/>
      <c r="Q3" s="49"/>
      <c r="R3" s="49"/>
      <c r="S3" s="49"/>
      <c r="T3" s="13"/>
      <c r="U3" s="49"/>
      <c r="V3" s="13"/>
    </row>
    <row r="4" spans="1:22" ht="18.399999999999999">
      <c r="A4" s="50"/>
      <c r="B4" s="50"/>
      <c r="C4" s="50"/>
      <c r="D4" s="47"/>
      <c r="E4" s="47"/>
      <c r="F4" s="6"/>
      <c r="G4" s="47"/>
      <c r="H4" s="6"/>
      <c r="I4" s="47"/>
      <c r="J4" s="6"/>
      <c r="K4" s="47"/>
      <c r="L4" s="6"/>
      <c r="M4" s="47"/>
      <c r="N4" s="6"/>
      <c r="O4" s="47"/>
      <c r="P4" s="6"/>
      <c r="Q4" s="47"/>
      <c r="R4" s="47"/>
      <c r="S4" s="47"/>
      <c r="T4" s="6"/>
      <c r="U4" s="47"/>
      <c r="V4" s="6"/>
    </row>
    <row r="5" spans="1:22" ht="18.95" customHeight="1">
      <c r="A5" s="50"/>
      <c r="B5" s="51"/>
      <c r="C5" s="51"/>
      <c r="D5" s="51"/>
      <c r="E5" s="51"/>
      <c r="F5" s="92" t="s">
        <v>174</v>
      </c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</row>
    <row r="6" spans="1:22" ht="18.95" customHeight="1">
      <c r="A6" s="50"/>
      <c r="B6" s="51"/>
      <c r="C6" s="51"/>
      <c r="D6" s="51"/>
      <c r="E6" s="51"/>
      <c r="F6" s="90" t="s">
        <v>65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52"/>
      <c r="T6" s="1"/>
      <c r="U6" s="51"/>
      <c r="V6" s="1"/>
    </row>
    <row r="7" spans="1:22" ht="18.95" customHeight="1">
      <c r="A7" s="50"/>
      <c r="B7" s="51"/>
      <c r="C7" s="51"/>
      <c r="D7" s="51"/>
      <c r="E7" s="51"/>
      <c r="F7" s="1"/>
      <c r="G7" s="51"/>
      <c r="H7" s="1"/>
      <c r="I7" s="51"/>
      <c r="J7" s="1"/>
      <c r="K7" s="51"/>
      <c r="L7" s="1"/>
      <c r="M7" s="51"/>
      <c r="N7" s="92" t="s">
        <v>157</v>
      </c>
      <c r="O7" s="88"/>
      <c r="P7" s="88"/>
      <c r="Q7" s="51"/>
      <c r="R7" s="51"/>
      <c r="S7" s="51"/>
      <c r="T7" s="1"/>
      <c r="U7" s="51"/>
      <c r="V7" s="1"/>
    </row>
    <row r="8" spans="1:22" ht="18.95" customHeight="1">
      <c r="A8" s="50"/>
      <c r="B8" s="50"/>
      <c r="C8" s="50"/>
      <c r="D8" s="53"/>
      <c r="E8" s="53"/>
      <c r="F8" s="1"/>
      <c r="G8" s="53"/>
      <c r="H8" s="1"/>
      <c r="I8" s="53"/>
      <c r="J8" s="1"/>
      <c r="K8" s="53"/>
      <c r="M8" s="53"/>
      <c r="N8" s="50"/>
      <c r="O8" s="50"/>
      <c r="P8" s="50"/>
      <c r="Q8" s="53"/>
      <c r="R8" s="1"/>
      <c r="S8" s="53"/>
      <c r="T8" s="1"/>
      <c r="U8" s="53"/>
      <c r="V8" s="1"/>
    </row>
    <row r="9" spans="1:22" ht="18.95" customHeight="1">
      <c r="A9" s="50"/>
      <c r="B9" s="50"/>
      <c r="C9" s="50"/>
      <c r="D9" s="53"/>
      <c r="E9" s="53"/>
      <c r="F9" s="1"/>
      <c r="G9" s="53"/>
      <c r="H9" s="1"/>
      <c r="I9" s="53"/>
      <c r="J9" s="1"/>
      <c r="K9" s="53"/>
      <c r="L9" s="1" t="s">
        <v>170</v>
      </c>
      <c r="M9" s="53"/>
      <c r="N9" s="50"/>
      <c r="O9" s="50"/>
      <c r="P9" s="50"/>
      <c r="Q9" s="53"/>
      <c r="R9" s="1"/>
      <c r="S9" s="53"/>
      <c r="T9" s="1"/>
      <c r="U9" s="53"/>
      <c r="V9" s="1"/>
    </row>
    <row r="10" spans="1:22" ht="18.95" customHeight="1">
      <c r="A10" s="50"/>
      <c r="B10" s="50"/>
      <c r="C10" s="50"/>
      <c r="D10" s="53"/>
      <c r="E10" s="53"/>
      <c r="F10" s="1"/>
      <c r="G10" s="53"/>
      <c r="H10" s="1"/>
      <c r="I10" s="53"/>
      <c r="J10" s="1" t="s">
        <v>170</v>
      </c>
      <c r="K10" s="53"/>
      <c r="L10" s="1" t="s">
        <v>143</v>
      </c>
      <c r="M10" s="53"/>
      <c r="N10" s="50"/>
      <c r="O10" s="50"/>
      <c r="P10" s="50"/>
      <c r="Q10" s="50"/>
      <c r="R10" s="50"/>
      <c r="S10" s="50"/>
      <c r="T10" s="50"/>
      <c r="U10" s="53"/>
      <c r="V10" s="1"/>
    </row>
    <row r="11" spans="1:22" ht="18.95" customHeight="1">
      <c r="A11" s="50"/>
      <c r="B11" s="50"/>
      <c r="C11" s="50"/>
      <c r="D11" s="53"/>
      <c r="E11" s="54"/>
      <c r="F11" s="50"/>
      <c r="G11" s="50"/>
      <c r="H11" s="50"/>
      <c r="I11" s="50"/>
      <c r="J11" s="1" t="s">
        <v>139</v>
      </c>
      <c r="K11" s="50"/>
      <c r="L11" s="1" t="s">
        <v>188</v>
      </c>
      <c r="M11" s="53"/>
      <c r="N11" s="1" t="s">
        <v>46</v>
      </c>
      <c r="O11" s="50"/>
      <c r="P11" s="1"/>
      <c r="Q11" s="53"/>
      <c r="R11" s="1" t="s">
        <v>69</v>
      </c>
      <c r="S11" s="53"/>
      <c r="T11" s="1" t="s">
        <v>67</v>
      </c>
      <c r="U11" s="50"/>
      <c r="V11" s="50"/>
    </row>
    <row r="12" spans="1:22" ht="18.95" customHeight="1">
      <c r="A12" s="50"/>
      <c r="B12" s="50"/>
      <c r="C12" s="50"/>
      <c r="D12" s="53"/>
      <c r="E12" s="54"/>
      <c r="F12" s="1" t="s">
        <v>70</v>
      </c>
      <c r="G12" s="53"/>
      <c r="H12" s="1" t="s">
        <v>71</v>
      </c>
      <c r="I12" s="53"/>
      <c r="J12" s="1" t="s">
        <v>140</v>
      </c>
      <c r="K12" s="53"/>
      <c r="L12" s="1" t="s">
        <v>189</v>
      </c>
      <c r="M12" s="53"/>
      <c r="N12" s="55" t="s">
        <v>73</v>
      </c>
      <c r="O12" s="53"/>
      <c r="P12" s="1" t="s">
        <v>74</v>
      </c>
      <c r="Q12" s="53"/>
      <c r="R12" s="51" t="s">
        <v>75</v>
      </c>
      <c r="S12" s="53"/>
      <c r="T12" s="1" t="s">
        <v>72</v>
      </c>
      <c r="U12" s="53"/>
      <c r="V12" s="1" t="s">
        <v>69</v>
      </c>
    </row>
    <row r="13" spans="1:22" ht="18.95" customHeight="1">
      <c r="A13" s="50"/>
      <c r="B13" s="50"/>
      <c r="C13" s="50"/>
      <c r="D13" s="53"/>
      <c r="E13" s="54"/>
      <c r="F13" s="1" t="s">
        <v>76</v>
      </c>
      <c r="G13" s="53"/>
      <c r="H13" s="1" t="s">
        <v>77</v>
      </c>
      <c r="I13" s="53"/>
      <c r="J13" s="1" t="s">
        <v>141</v>
      </c>
      <c r="K13" s="53"/>
      <c r="L13" s="1" t="s">
        <v>190</v>
      </c>
      <c r="M13" s="53"/>
      <c r="N13" s="55" t="s">
        <v>79</v>
      </c>
      <c r="O13" s="53"/>
      <c r="P13" s="1" t="s">
        <v>80</v>
      </c>
      <c r="Q13" s="53"/>
      <c r="R13" s="1" t="s">
        <v>81</v>
      </c>
      <c r="S13" s="53"/>
      <c r="T13" s="1" t="s">
        <v>78</v>
      </c>
      <c r="U13" s="53"/>
      <c r="V13" s="1" t="s">
        <v>82</v>
      </c>
    </row>
    <row r="14" spans="1:22" ht="18.95" customHeight="1">
      <c r="A14" s="50"/>
      <c r="B14" s="50"/>
      <c r="C14" s="50"/>
      <c r="D14" s="19" t="s">
        <v>8</v>
      </c>
      <c r="E14" s="56"/>
      <c r="F14" s="17" t="s">
        <v>9</v>
      </c>
      <c r="G14" s="53"/>
      <c r="H14" s="57" t="s">
        <v>9</v>
      </c>
      <c r="I14" s="58"/>
      <c r="J14" s="57" t="s">
        <v>9</v>
      </c>
      <c r="K14" s="58"/>
      <c r="L14" s="57" t="s">
        <v>9</v>
      </c>
      <c r="M14" s="53"/>
      <c r="N14" s="57" t="s">
        <v>9</v>
      </c>
      <c r="O14" s="58"/>
      <c r="P14" s="57" t="s">
        <v>9</v>
      </c>
      <c r="Q14" s="53"/>
      <c r="R14" s="57" t="s">
        <v>9</v>
      </c>
      <c r="S14" s="53"/>
      <c r="T14" s="57" t="s">
        <v>9</v>
      </c>
      <c r="U14" s="53"/>
      <c r="V14" s="57" t="s">
        <v>9</v>
      </c>
    </row>
    <row r="15" spans="1:22" ht="6" customHeight="1">
      <c r="A15" s="50"/>
      <c r="B15" s="50"/>
      <c r="C15" s="50"/>
      <c r="D15" s="53"/>
      <c r="E15" s="54"/>
      <c r="F15" s="59"/>
      <c r="G15" s="53"/>
      <c r="H15" s="59"/>
      <c r="I15" s="58"/>
      <c r="J15" s="59"/>
      <c r="K15" s="58"/>
      <c r="L15" s="59"/>
      <c r="M15" s="53"/>
      <c r="N15" s="59"/>
      <c r="O15" s="58"/>
      <c r="P15" s="59"/>
      <c r="Q15" s="53"/>
      <c r="R15" s="54"/>
      <c r="S15" s="53"/>
      <c r="T15" s="59"/>
      <c r="U15" s="53"/>
      <c r="V15" s="59"/>
    </row>
    <row r="16" spans="1:22" ht="18.95" customHeight="1">
      <c r="A16" s="60" t="s">
        <v>113</v>
      </c>
      <c r="B16" s="2"/>
      <c r="C16" s="50"/>
      <c r="D16" s="61"/>
      <c r="E16" s="62"/>
      <c r="F16" s="6"/>
      <c r="G16" s="23"/>
      <c r="H16" s="6"/>
      <c r="I16" s="23"/>
      <c r="J16" s="6"/>
      <c r="K16" s="23"/>
      <c r="L16" s="6"/>
      <c r="M16" s="23"/>
      <c r="N16" s="6"/>
      <c r="O16" s="62"/>
      <c r="P16" s="6"/>
      <c r="Q16" s="23"/>
      <c r="R16" s="6"/>
      <c r="S16" s="23"/>
      <c r="T16" s="6"/>
      <c r="U16" s="23"/>
      <c r="V16" s="6"/>
    </row>
    <row r="17" spans="1:22" ht="18.95" customHeight="1">
      <c r="A17" s="60"/>
      <c r="B17" s="60" t="s">
        <v>83</v>
      </c>
      <c r="C17" s="50"/>
      <c r="D17" s="61"/>
      <c r="E17" s="62"/>
      <c r="F17" s="6">
        <v>237287</v>
      </c>
      <c r="G17" s="23"/>
      <c r="H17" s="6">
        <v>772532</v>
      </c>
      <c r="I17" s="23"/>
      <c r="J17" s="6">
        <v>-130349</v>
      </c>
      <c r="K17" s="23"/>
      <c r="L17" s="6">
        <v>0</v>
      </c>
      <c r="M17" s="23"/>
      <c r="N17" s="6">
        <v>3862</v>
      </c>
      <c r="O17" s="62"/>
      <c r="P17" s="6">
        <v>-25333</v>
      </c>
      <c r="Q17" s="23"/>
      <c r="R17" s="6">
        <f>SUM(F17:Q17)</f>
        <v>857999</v>
      </c>
      <c r="S17" s="23"/>
      <c r="T17" s="6">
        <v>24524</v>
      </c>
      <c r="U17" s="23"/>
      <c r="V17" s="6">
        <f>SUM(R17:U17)</f>
        <v>882523</v>
      </c>
    </row>
    <row r="18" spans="1:22" ht="6" customHeight="1">
      <c r="A18" s="14"/>
      <c r="B18" s="50"/>
      <c r="C18" s="50"/>
      <c r="D18" s="61"/>
      <c r="E18" s="62"/>
      <c r="F18" s="6"/>
      <c r="G18" s="6"/>
      <c r="H18" s="6"/>
      <c r="I18" s="6"/>
      <c r="J18" s="6"/>
      <c r="K18" s="6"/>
      <c r="L18" s="6"/>
      <c r="M18" s="6"/>
      <c r="N18" s="6"/>
      <c r="O18" s="20"/>
      <c r="P18" s="6"/>
      <c r="Q18" s="6"/>
      <c r="R18" s="6"/>
      <c r="S18" s="6"/>
      <c r="T18" s="6"/>
      <c r="U18" s="6"/>
      <c r="V18" s="6"/>
    </row>
    <row r="19" spans="1:22" ht="18.95" customHeight="1">
      <c r="A19" s="2" t="s">
        <v>84</v>
      </c>
      <c r="B19" s="5"/>
      <c r="C19" s="50"/>
      <c r="D19" s="61"/>
      <c r="E19" s="20"/>
      <c r="F19" s="6"/>
      <c r="G19" s="6"/>
      <c r="H19" s="6"/>
      <c r="I19" s="6"/>
      <c r="J19" s="6"/>
      <c r="K19" s="6"/>
      <c r="L19" s="6"/>
      <c r="M19" s="6"/>
      <c r="N19" s="6"/>
      <c r="O19" s="20"/>
      <c r="P19" s="6"/>
      <c r="Q19" s="6"/>
      <c r="R19" s="6"/>
      <c r="S19" s="6"/>
      <c r="T19" s="6"/>
      <c r="U19" s="6"/>
      <c r="V19" s="6"/>
    </row>
    <row r="20" spans="1:22" ht="18.95" customHeight="1">
      <c r="A20" s="2"/>
      <c r="B20" s="2" t="s">
        <v>85</v>
      </c>
      <c r="C20" s="50"/>
      <c r="D20" s="61"/>
      <c r="E20" s="20"/>
      <c r="F20" s="6"/>
      <c r="G20" s="6"/>
      <c r="H20" s="6"/>
      <c r="I20" s="6"/>
      <c r="J20" s="6"/>
      <c r="K20" s="6"/>
      <c r="L20" s="6"/>
      <c r="M20" s="6"/>
      <c r="N20" s="6"/>
      <c r="O20" s="20"/>
      <c r="P20" s="6"/>
      <c r="Q20" s="6"/>
      <c r="R20" s="6"/>
      <c r="S20" s="6"/>
      <c r="T20" s="6"/>
      <c r="U20" s="6"/>
      <c r="V20" s="6"/>
    </row>
    <row r="21" spans="1:22" ht="18.95" customHeight="1">
      <c r="A21" s="50" t="s">
        <v>158</v>
      </c>
      <c r="B21" s="5"/>
      <c r="C21" s="50"/>
      <c r="D21" s="61"/>
      <c r="E21" s="62"/>
      <c r="F21" s="63">
        <v>0</v>
      </c>
      <c r="G21" s="64"/>
      <c r="H21" s="63">
        <v>0</v>
      </c>
      <c r="I21" s="64"/>
      <c r="J21" s="63">
        <v>0</v>
      </c>
      <c r="K21" s="64"/>
      <c r="L21" s="63">
        <v>0</v>
      </c>
      <c r="M21" s="64"/>
      <c r="N21" s="63">
        <v>0</v>
      </c>
      <c r="O21" s="65"/>
      <c r="P21" s="63">
        <v>7491</v>
      </c>
      <c r="Q21" s="64"/>
      <c r="R21" s="63">
        <f>SUM(F21:Q21)</f>
        <v>7491</v>
      </c>
      <c r="S21" s="64"/>
      <c r="T21" s="63">
        <v>-2805</v>
      </c>
      <c r="U21" s="64"/>
      <c r="V21" s="63">
        <f>SUM(R21:U21)</f>
        <v>4686</v>
      </c>
    </row>
    <row r="22" spans="1:22" ht="6" customHeight="1">
      <c r="A22" s="14"/>
      <c r="B22" s="50"/>
      <c r="C22" s="50"/>
      <c r="D22" s="61"/>
      <c r="E22" s="62"/>
      <c r="F22" s="6"/>
      <c r="G22" s="6"/>
      <c r="H22" s="6"/>
      <c r="I22" s="6"/>
      <c r="J22" s="6"/>
      <c r="K22" s="6"/>
      <c r="L22" s="6"/>
      <c r="M22" s="6"/>
      <c r="N22" s="6"/>
      <c r="O22" s="20"/>
      <c r="P22" s="6"/>
      <c r="Q22" s="6"/>
      <c r="R22" s="6"/>
      <c r="S22" s="6"/>
      <c r="T22" s="6"/>
      <c r="U22" s="6"/>
      <c r="V22" s="6"/>
    </row>
    <row r="23" spans="1:22" ht="18.95" customHeight="1">
      <c r="A23" s="2" t="s">
        <v>114</v>
      </c>
      <c r="B23" s="2"/>
      <c r="C23" s="50"/>
      <c r="D23" s="61"/>
      <c r="E23" s="62"/>
      <c r="F23" s="6"/>
      <c r="G23" s="50"/>
      <c r="H23" s="6"/>
      <c r="I23" s="50"/>
      <c r="J23" s="6"/>
      <c r="K23" s="50"/>
      <c r="L23" s="6"/>
      <c r="M23" s="50"/>
      <c r="N23" s="6"/>
      <c r="O23" s="66"/>
      <c r="P23" s="6"/>
      <c r="Q23" s="50"/>
      <c r="R23" s="6"/>
      <c r="S23" s="50"/>
      <c r="T23" s="6"/>
      <c r="U23" s="50"/>
      <c r="V23" s="6"/>
    </row>
    <row r="24" spans="1:22" ht="18.95" customHeight="1" thickBot="1">
      <c r="A24" s="2"/>
      <c r="B24" s="60" t="s">
        <v>1</v>
      </c>
      <c r="C24" s="50"/>
      <c r="D24" s="61"/>
      <c r="E24" s="62"/>
      <c r="F24" s="26">
        <f>SUM(F16:F21)</f>
        <v>237287</v>
      </c>
      <c r="G24" s="23"/>
      <c r="H24" s="26">
        <f>SUM(H16:H21)</f>
        <v>772532</v>
      </c>
      <c r="I24" s="23"/>
      <c r="J24" s="26">
        <f>SUM(J16:J21)</f>
        <v>-130349</v>
      </c>
      <c r="K24" s="23"/>
      <c r="L24" s="26">
        <f>SUM(L16:L21)</f>
        <v>0</v>
      </c>
      <c r="M24" s="23"/>
      <c r="N24" s="26">
        <f>SUM(N16:N21)</f>
        <v>3862</v>
      </c>
      <c r="O24" s="23"/>
      <c r="P24" s="26">
        <f>SUM(P16:P21)</f>
        <v>-17842</v>
      </c>
      <c r="Q24" s="23"/>
      <c r="R24" s="26">
        <f>SUM(F24:Q24)</f>
        <v>865490</v>
      </c>
      <c r="S24" s="23"/>
      <c r="T24" s="26">
        <f>SUM(T16:T21)</f>
        <v>21719</v>
      </c>
      <c r="U24" s="23"/>
      <c r="V24" s="26">
        <f>SUM(R24:U24)</f>
        <v>887209</v>
      </c>
    </row>
    <row r="25" spans="1:22" ht="18.75" thickTop="1">
      <c r="A25" s="14"/>
      <c r="B25" s="50"/>
      <c r="C25" s="50"/>
      <c r="D25" s="23"/>
      <c r="E25" s="62"/>
      <c r="F25" s="6"/>
      <c r="G25" s="6"/>
      <c r="H25" s="6"/>
      <c r="I25" s="6"/>
      <c r="J25" s="6"/>
      <c r="K25" s="6"/>
      <c r="L25" s="6"/>
      <c r="M25" s="6"/>
      <c r="N25" s="6"/>
      <c r="O25" s="20"/>
      <c r="P25" s="6"/>
      <c r="Q25" s="6"/>
      <c r="R25" s="6"/>
      <c r="S25" s="6"/>
      <c r="T25" s="6"/>
      <c r="U25" s="6"/>
      <c r="V25" s="6"/>
    </row>
    <row r="26" spans="1:22" ht="18.95" customHeight="1">
      <c r="A26" s="60" t="s">
        <v>113</v>
      </c>
      <c r="B26" s="2"/>
      <c r="C26" s="50"/>
      <c r="D26" s="61"/>
      <c r="E26" s="62"/>
      <c r="F26" s="20"/>
      <c r="G26" s="23"/>
      <c r="H26" s="20"/>
      <c r="I26" s="23"/>
      <c r="J26" s="20"/>
      <c r="K26" s="23"/>
      <c r="L26" s="20"/>
      <c r="M26" s="23"/>
      <c r="N26" s="20"/>
      <c r="O26" s="23"/>
      <c r="P26" s="20"/>
      <c r="Q26" s="23"/>
      <c r="R26" s="20"/>
      <c r="S26" s="23"/>
      <c r="T26" s="20"/>
      <c r="U26" s="23"/>
      <c r="V26" s="20"/>
    </row>
    <row r="27" spans="1:22" ht="18.95" customHeight="1">
      <c r="A27" s="60"/>
      <c r="B27" s="60" t="s">
        <v>142</v>
      </c>
      <c r="C27" s="50"/>
      <c r="D27" s="61"/>
      <c r="E27" s="62"/>
      <c r="F27" s="20">
        <v>237287</v>
      </c>
      <c r="G27" s="23"/>
      <c r="H27" s="20">
        <v>722930</v>
      </c>
      <c r="I27" s="23"/>
      <c r="J27" s="20">
        <v>-130349</v>
      </c>
      <c r="K27" s="23"/>
      <c r="L27" s="20">
        <v>7997</v>
      </c>
      <c r="M27" s="62"/>
      <c r="N27" s="20">
        <v>3049</v>
      </c>
      <c r="O27" s="62"/>
      <c r="P27" s="20">
        <v>67690</v>
      </c>
      <c r="Q27" s="62"/>
      <c r="R27" s="20">
        <v>908604</v>
      </c>
      <c r="S27" s="62"/>
      <c r="T27" s="20">
        <v>18392</v>
      </c>
      <c r="U27" s="62"/>
      <c r="V27" s="20">
        <v>926996</v>
      </c>
    </row>
    <row r="28" spans="1:22" ht="6" customHeight="1">
      <c r="A28" s="14"/>
      <c r="B28" s="50"/>
      <c r="C28" s="50"/>
      <c r="D28" s="61"/>
      <c r="E28" s="62"/>
      <c r="F28" s="20"/>
      <c r="G28" s="6"/>
      <c r="H28" s="20"/>
      <c r="I28" s="6"/>
      <c r="J28" s="20"/>
      <c r="K28" s="6"/>
      <c r="L28" s="20"/>
      <c r="M28" s="62"/>
      <c r="N28" s="20"/>
      <c r="O28" s="62"/>
      <c r="P28" s="20"/>
      <c r="Q28" s="62"/>
      <c r="R28" s="20"/>
      <c r="S28" s="62"/>
      <c r="T28" s="20"/>
      <c r="U28" s="62"/>
      <c r="V28" s="20"/>
    </row>
    <row r="29" spans="1:22" ht="18.95" customHeight="1">
      <c r="A29" s="2" t="s">
        <v>84</v>
      </c>
      <c r="B29" s="5"/>
      <c r="C29" s="50"/>
      <c r="D29" s="61"/>
      <c r="E29" s="20"/>
      <c r="F29" s="20"/>
      <c r="G29" s="6"/>
      <c r="H29" s="20"/>
      <c r="I29" s="6"/>
      <c r="J29" s="20"/>
      <c r="K29" s="6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ht="18.95" customHeight="1">
      <c r="A30" s="2"/>
      <c r="B30" s="2" t="s">
        <v>85</v>
      </c>
      <c r="C30" s="50"/>
      <c r="D30" s="61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ht="18.95" customHeight="1">
      <c r="A31" s="5" t="s">
        <v>187</v>
      </c>
      <c r="B31" s="5"/>
      <c r="C31" s="5"/>
      <c r="D31" s="61">
        <v>10</v>
      </c>
      <c r="E31" s="62"/>
      <c r="F31" s="20">
        <v>0</v>
      </c>
      <c r="G31" s="20"/>
      <c r="H31" s="20">
        <v>0</v>
      </c>
      <c r="I31" s="20"/>
      <c r="J31" s="20">
        <v>0</v>
      </c>
      <c r="K31" s="20"/>
      <c r="L31" s="20">
        <v>-2769</v>
      </c>
      <c r="M31" s="20"/>
      <c r="N31" s="20">
        <v>0</v>
      </c>
      <c r="O31" s="20"/>
      <c r="P31" s="20">
        <v>0</v>
      </c>
      <c r="Q31" s="20"/>
      <c r="R31" s="20">
        <f>SUM(F31:Q31)</f>
        <v>-2769</v>
      </c>
      <c r="S31" s="20"/>
      <c r="T31" s="20">
        <v>2769</v>
      </c>
      <c r="U31" s="20"/>
      <c r="V31" s="20">
        <f>SUM(R31:U31)</f>
        <v>0</v>
      </c>
    </row>
    <row r="32" spans="1:22" ht="18.95" customHeight="1">
      <c r="A32" s="50" t="s">
        <v>62</v>
      </c>
      <c r="B32" s="5"/>
      <c r="C32" s="50"/>
      <c r="D32" s="61"/>
      <c r="E32" s="62"/>
      <c r="F32" s="24">
        <v>0</v>
      </c>
      <c r="G32" s="62"/>
      <c r="H32" s="24">
        <v>0</v>
      </c>
      <c r="I32" s="62"/>
      <c r="J32" s="24">
        <v>0</v>
      </c>
      <c r="K32" s="62"/>
      <c r="L32" s="24">
        <v>0</v>
      </c>
      <c r="M32" s="62"/>
      <c r="N32" s="24">
        <v>0</v>
      </c>
      <c r="O32" s="62"/>
      <c r="P32" s="24">
        <v>453</v>
      </c>
      <c r="Q32" s="62"/>
      <c r="R32" s="24">
        <f>SUM(F32:Q32)</f>
        <v>453</v>
      </c>
      <c r="S32" s="62"/>
      <c r="T32" s="24">
        <v>388</v>
      </c>
      <c r="U32" s="62"/>
      <c r="V32" s="24">
        <f>SUM(R32:U32)</f>
        <v>841</v>
      </c>
    </row>
    <row r="33" spans="1:24" ht="6" customHeight="1">
      <c r="A33" s="14"/>
      <c r="B33" s="50"/>
      <c r="C33" s="50"/>
      <c r="D33" s="61"/>
      <c r="E33" s="62"/>
      <c r="F33" s="6"/>
      <c r="G33" s="23"/>
      <c r="H33" s="6"/>
      <c r="I33" s="23"/>
      <c r="J33" s="6"/>
      <c r="K33" s="23"/>
      <c r="L33" s="6"/>
      <c r="M33" s="23"/>
      <c r="N33" s="6"/>
      <c r="O33" s="62"/>
      <c r="P33" s="6"/>
      <c r="Q33" s="23"/>
      <c r="R33" s="6"/>
      <c r="S33" s="23"/>
      <c r="T33" s="6"/>
      <c r="U33" s="23"/>
      <c r="V33" s="6"/>
    </row>
    <row r="34" spans="1:24" ht="18.95" customHeight="1">
      <c r="A34" s="2" t="s">
        <v>114</v>
      </c>
      <c r="B34" s="2"/>
      <c r="C34" s="50"/>
      <c r="D34" s="61"/>
      <c r="E34" s="62"/>
      <c r="F34" s="20"/>
      <c r="G34" s="50"/>
      <c r="H34" s="20"/>
      <c r="I34" s="50"/>
      <c r="J34" s="20"/>
      <c r="K34" s="50"/>
      <c r="L34" s="20"/>
      <c r="M34" s="50"/>
      <c r="N34" s="20"/>
      <c r="O34" s="66"/>
      <c r="P34" s="20"/>
      <c r="Q34" s="50"/>
      <c r="R34" s="20"/>
      <c r="S34" s="50"/>
      <c r="T34" s="20"/>
      <c r="U34" s="50"/>
      <c r="V34" s="20"/>
    </row>
    <row r="35" spans="1:24" ht="18.95" customHeight="1" thickBot="1">
      <c r="A35" s="2"/>
      <c r="B35" s="60" t="s">
        <v>116</v>
      </c>
      <c r="C35" s="50"/>
      <c r="D35" s="61"/>
      <c r="E35" s="62"/>
      <c r="F35" s="26">
        <f>SUM(F26:F32)</f>
        <v>237287</v>
      </c>
      <c r="G35" s="23"/>
      <c r="H35" s="26">
        <f>SUM(H26:H32)</f>
        <v>722930</v>
      </c>
      <c r="I35" s="23"/>
      <c r="J35" s="26">
        <f>SUM(J26:J32)</f>
        <v>-130349</v>
      </c>
      <c r="K35" s="23"/>
      <c r="L35" s="26">
        <f>SUM(L26:L32)</f>
        <v>5228</v>
      </c>
      <c r="M35" s="23"/>
      <c r="N35" s="26">
        <f>SUM(N26:N32)</f>
        <v>3049</v>
      </c>
      <c r="O35" s="62"/>
      <c r="P35" s="26">
        <f>SUM(P26:P32)</f>
        <v>68143</v>
      </c>
      <c r="Q35" s="23"/>
      <c r="R35" s="26">
        <f>SUM(F35:Q35)</f>
        <v>906288</v>
      </c>
      <c r="S35" s="23"/>
      <c r="T35" s="26">
        <f>SUM(T26:T32)</f>
        <v>21549</v>
      </c>
      <c r="U35" s="23"/>
      <c r="V35" s="26">
        <f>SUM(R35:U35)</f>
        <v>927837</v>
      </c>
    </row>
    <row r="36" spans="1:24" ht="18.75" thickTop="1">
      <c r="A36" s="50"/>
      <c r="B36" s="50"/>
      <c r="C36" s="50"/>
      <c r="D36" s="61"/>
      <c r="E36" s="62"/>
      <c r="F36" s="6"/>
      <c r="G36" s="23"/>
      <c r="H36" s="6"/>
      <c r="I36" s="23"/>
      <c r="J36" s="6"/>
      <c r="K36" s="23"/>
      <c r="L36" s="6"/>
      <c r="M36" s="23"/>
      <c r="N36" s="6"/>
      <c r="O36" s="62"/>
      <c r="P36" s="6"/>
      <c r="Q36" s="23"/>
      <c r="R36" s="6"/>
      <c r="S36" s="23"/>
      <c r="T36" s="6"/>
      <c r="U36" s="23"/>
      <c r="V36" s="6"/>
    </row>
    <row r="37" spans="1:24" ht="3.75" customHeight="1">
      <c r="A37" s="50"/>
      <c r="B37" s="50"/>
      <c r="C37" s="50"/>
      <c r="D37" s="61"/>
      <c r="E37" s="62"/>
      <c r="F37" s="6"/>
      <c r="G37" s="23"/>
      <c r="H37" s="6"/>
      <c r="I37" s="23"/>
      <c r="J37" s="6"/>
      <c r="K37" s="23"/>
      <c r="L37" s="6"/>
      <c r="M37" s="23"/>
      <c r="N37" s="6"/>
      <c r="O37" s="62"/>
      <c r="P37" s="6"/>
      <c r="Q37" s="23"/>
      <c r="R37" s="6"/>
      <c r="S37" s="23"/>
      <c r="T37" s="6"/>
      <c r="U37" s="23"/>
      <c r="V37" s="6"/>
    </row>
    <row r="38" spans="1:24" ht="22.15" customHeight="1">
      <c r="A38" s="28" t="str">
        <f>'2-4'!A48</f>
        <v>หมายเหตุประกอบข้อมูลทางการเงินระหว่างกาลแบบย่อเป็นส่วนหนึ่งของข้อมูลทางการเงินระหว่างกาลนี้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49"/>
      <c r="N38" s="13"/>
      <c r="O38" s="49"/>
      <c r="P38" s="13"/>
      <c r="Q38" s="49"/>
      <c r="R38" s="49"/>
      <c r="S38" s="49"/>
      <c r="T38" s="13"/>
      <c r="U38" s="49"/>
      <c r="V38" s="13"/>
    </row>
    <row r="45" spans="1:24" ht="15" customHeight="1">
      <c r="X45" s="1"/>
    </row>
    <row r="46" spans="1:24" ht="15" customHeight="1">
      <c r="X46" s="1"/>
    </row>
    <row r="47" spans="1:24" ht="15" customHeight="1">
      <c r="X47" s="67"/>
    </row>
    <row r="48" spans="1:24" ht="15" customHeight="1">
      <c r="X48" s="67"/>
    </row>
    <row r="49" spans="24:24" ht="15" customHeight="1">
      <c r="X49" s="67"/>
    </row>
    <row r="50" spans="24:24" ht="15" customHeight="1">
      <c r="X50" s="67"/>
    </row>
  </sheetData>
  <mergeCells count="3">
    <mergeCell ref="F6:R6"/>
    <mergeCell ref="N7:P7"/>
    <mergeCell ref="F5:V5"/>
  </mergeCells>
  <phoneticPr fontId="3" type="noConversion"/>
  <pageMargins left="0.5" right="0.5" top="0.5" bottom="0.6" header="0.49" footer="0.4"/>
  <pageSetup paperSize="9" scale="82" firstPageNumber="6" fitToHeight="0" orientation="landscape" useFirstPageNumber="1" horizontalDpi="1200" verticalDpi="1200" r:id="rId1"/>
  <headerFooter>
    <oddFooter>&amp;R&amp;"Browallia New,Regular"&amp;13&amp;P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0"/>
  <sheetViews>
    <sheetView view="pageBreakPreview" zoomScale="90" zoomScaleNormal="100" zoomScaleSheetLayoutView="90" workbookViewId="0"/>
  </sheetViews>
  <sheetFormatPr defaultColWidth="11.73046875" defaultRowHeight="15" customHeight="1"/>
  <cols>
    <col min="1" max="2" width="1.3984375" style="8" customWidth="1"/>
    <col min="3" max="3" width="45.3984375" style="8" customWidth="1"/>
    <col min="4" max="4" width="4.59765625" style="8" customWidth="1"/>
    <col min="5" max="5" width="10.73046875" style="8" customWidth="1"/>
    <col min="6" max="6" width="1" style="8" customWidth="1"/>
    <col min="7" max="7" width="10.265625" style="8" customWidth="1"/>
    <col min="8" max="8" width="1" style="8" customWidth="1"/>
    <col min="9" max="9" width="14.86328125" style="8" bestFit="1" customWidth="1"/>
    <col min="10" max="10" width="1" style="8" customWidth="1"/>
    <col min="11" max="11" width="10.3984375" style="8" customWidth="1"/>
    <col min="12" max="12" width="1" style="8" customWidth="1"/>
    <col min="13" max="13" width="12.3984375" style="8" customWidth="1"/>
    <col min="14" max="14" width="1" style="8" customWidth="1"/>
    <col min="15" max="15" width="13.3984375" style="8" customWidth="1"/>
    <col min="16" max="16" width="11.73046875" style="8" customWidth="1"/>
    <col min="17" max="16384" width="11.73046875" style="8"/>
  </cols>
  <sheetData>
    <row r="1" spans="1:15" ht="20.100000000000001" customHeight="1">
      <c r="A1" s="2" t="str">
        <f>'2-4'!A1</f>
        <v>บริษัท โรงงานเภสัชอุตสาหกรรม เจเอสพี (ประเทศไทย) จำกัด (มหาชน)</v>
      </c>
      <c r="B1" s="2"/>
      <c r="C1" s="2"/>
      <c r="D1" s="2"/>
      <c r="E1" s="4"/>
      <c r="F1" s="38"/>
      <c r="G1" s="2"/>
      <c r="H1" s="2"/>
      <c r="I1" s="2"/>
      <c r="J1" s="2"/>
      <c r="K1" s="2"/>
      <c r="L1" s="2"/>
      <c r="M1" s="5"/>
      <c r="N1" s="38"/>
      <c r="O1" s="7"/>
    </row>
    <row r="2" spans="1:15" ht="20.100000000000001" customHeight="1">
      <c r="A2" s="2" t="s">
        <v>64</v>
      </c>
      <c r="B2" s="2"/>
      <c r="C2" s="2"/>
      <c r="D2" s="2"/>
      <c r="E2" s="4"/>
      <c r="F2" s="38"/>
      <c r="G2" s="2"/>
      <c r="H2" s="2"/>
      <c r="I2" s="2"/>
      <c r="J2" s="2"/>
      <c r="K2" s="2"/>
      <c r="L2" s="2"/>
      <c r="M2" s="5"/>
      <c r="N2" s="38"/>
      <c r="O2" s="2"/>
    </row>
    <row r="3" spans="1:15" ht="20.100000000000001" customHeight="1">
      <c r="A3" s="10" t="str">
        <f>'5 (3M)'!A3</f>
        <v>สำหรับรอบระยะเวลาสามเดือนสิ้นสุดวันที่ 31 มีนาคม พ.ศ. 2569</v>
      </c>
      <c r="B3" s="10"/>
      <c r="C3" s="10"/>
      <c r="D3" s="10"/>
      <c r="E3" s="11"/>
      <c r="F3" s="39"/>
      <c r="G3" s="10"/>
      <c r="H3" s="10"/>
      <c r="I3" s="10"/>
      <c r="J3" s="10"/>
      <c r="K3" s="10"/>
      <c r="L3" s="10"/>
      <c r="M3" s="12"/>
      <c r="N3" s="39"/>
      <c r="O3" s="10"/>
    </row>
    <row r="4" spans="1:15" ht="20.100000000000001" customHeight="1">
      <c r="A4" s="2"/>
      <c r="B4" s="5"/>
      <c r="C4" s="5"/>
      <c r="D4" s="5"/>
      <c r="E4" s="6"/>
      <c r="F4" s="7"/>
      <c r="G4" s="6"/>
      <c r="H4" s="6"/>
      <c r="I4" s="6"/>
      <c r="J4" s="7"/>
      <c r="K4" s="7"/>
      <c r="L4" s="7"/>
      <c r="M4" s="6"/>
      <c r="N4" s="38"/>
      <c r="O4" s="6"/>
    </row>
    <row r="5" spans="1:15" ht="20.100000000000001" customHeight="1">
      <c r="A5" s="5"/>
      <c r="B5" s="5"/>
      <c r="C5" s="5"/>
      <c r="D5" s="5"/>
      <c r="E5" s="93" t="s">
        <v>175</v>
      </c>
      <c r="F5" s="93"/>
      <c r="G5" s="93"/>
      <c r="H5" s="93"/>
      <c r="I5" s="93"/>
      <c r="J5" s="93"/>
      <c r="K5" s="93"/>
      <c r="L5" s="93"/>
      <c r="M5" s="93"/>
      <c r="N5" s="93"/>
      <c r="O5" s="93"/>
    </row>
    <row r="6" spans="1:15" ht="20.100000000000001" customHeight="1">
      <c r="A6" s="5"/>
      <c r="B6" s="5"/>
      <c r="C6" s="5"/>
      <c r="D6" s="5"/>
      <c r="E6" s="4"/>
      <c r="F6" s="38"/>
      <c r="G6" s="5"/>
      <c r="H6" s="5"/>
      <c r="I6" s="5"/>
      <c r="J6" s="5"/>
      <c r="K6" s="93" t="s">
        <v>157</v>
      </c>
      <c r="L6" s="88"/>
      <c r="M6" s="88"/>
      <c r="N6" s="38"/>
      <c r="O6" s="7"/>
    </row>
    <row r="7" spans="1:15" ht="20.100000000000001" customHeight="1">
      <c r="A7" s="5"/>
      <c r="B7" s="5"/>
      <c r="C7" s="5"/>
      <c r="D7" s="5"/>
      <c r="E7" s="4"/>
      <c r="F7" s="38"/>
      <c r="G7" s="5"/>
      <c r="H7" s="5"/>
      <c r="I7" s="1" t="s">
        <v>170</v>
      </c>
      <c r="J7" s="5"/>
      <c r="K7" s="56"/>
      <c r="L7" s="41"/>
      <c r="M7" s="41"/>
      <c r="N7" s="38"/>
      <c r="O7" s="7"/>
    </row>
    <row r="8" spans="1:15" ht="20.100000000000001" customHeight="1">
      <c r="A8" s="5"/>
      <c r="B8" s="5"/>
      <c r="C8" s="5"/>
      <c r="D8" s="5"/>
      <c r="E8" s="4"/>
      <c r="F8" s="38"/>
      <c r="G8" s="5"/>
      <c r="H8" s="5"/>
      <c r="I8" s="1" t="s">
        <v>139</v>
      </c>
      <c r="J8" s="5"/>
      <c r="K8" s="68" t="s">
        <v>46</v>
      </c>
      <c r="L8" s="3"/>
      <c r="M8" s="3"/>
      <c r="N8" s="38"/>
      <c r="O8" s="7"/>
    </row>
    <row r="9" spans="1:15" ht="20.100000000000001" customHeight="1">
      <c r="A9" s="2"/>
      <c r="B9" s="5"/>
      <c r="C9" s="5"/>
      <c r="D9" s="5"/>
      <c r="E9" s="7" t="s">
        <v>70</v>
      </c>
      <c r="F9" s="7"/>
      <c r="G9" s="7" t="s">
        <v>66</v>
      </c>
      <c r="H9" s="7"/>
      <c r="I9" s="1" t="s">
        <v>140</v>
      </c>
      <c r="J9" s="7"/>
      <c r="K9" s="68" t="s">
        <v>73</v>
      </c>
      <c r="L9" s="7"/>
      <c r="M9" s="7"/>
      <c r="N9" s="7"/>
      <c r="O9" s="7" t="s">
        <v>68</v>
      </c>
    </row>
    <row r="10" spans="1:15" ht="20.100000000000001" customHeight="1">
      <c r="A10" s="2"/>
      <c r="B10" s="5"/>
      <c r="C10" s="5"/>
      <c r="D10" s="5"/>
      <c r="E10" s="7" t="s">
        <v>76</v>
      </c>
      <c r="F10" s="7"/>
      <c r="G10" s="7" t="s">
        <v>86</v>
      </c>
      <c r="H10" s="7"/>
      <c r="I10" s="1" t="s">
        <v>141</v>
      </c>
      <c r="J10" s="7"/>
      <c r="K10" s="68" t="s">
        <v>79</v>
      </c>
      <c r="L10" s="7"/>
      <c r="M10" s="7" t="s">
        <v>48</v>
      </c>
      <c r="N10" s="7"/>
      <c r="O10" s="7" t="s">
        <v>87</v>
      </c>
    </row>
    <row r="11" spans="1:15" ht="20.100000000000001" customHeight="1">
      <c r="A11" s="2"/>
      <c r="B11" s="5"/>
      <c r="C11" s="5"/>
      <c r="D11" s="52"/>
      <c r="E11" s="57" t="s">
        <v>9</v>
      </c>
      <c r="F11" s="7"/>
      <c r="G11" s="57" t="s">
        <v>9</v>
      </c>
      <c r="H11" s="7"/>
      <c r="I11" s="57" t="s">
        <v>9</v>
      </c>
      <c r="J11" s="7"/>
      <c r="K11" s="57" t="s">
        <v>9</v>
      </c>
      <c r="L11" s="7"/>
      <c r="M11" s="57" t="s">
        <v>9</v>
      </c>
      <c r="N11" s="7"/>
      <c r="O11" s="57" t="s">
        <v>9</v>
      </c>
    </row>
    <row r="12" spans="1:15" ht="6" customHeight="1">
      <c r="A12" s="71"/>
      <c r="B12" s="50"/>
      <c r="C12" s="50"/>
      <c r="D12" s="22"/>
      <c r="E12" s="6"/>
      <c r="F12" s="23"/>
      <c r="G12" s="6"/>
      <c r="H12" s="23"/>
      <c r="I12" s="6"/>
      <c r="J12" s="23"/>
      <c r="K12" s="6"/>
      <c r="L12" s="23"/>
      <c r="M12" s="6"/>
      <c r="N12" s="23"/>
      <c r="O12" s="6"/>
    </row>
    <row r="13" spans="1:15" ht="20.100000000000001" customHeight="1">
      <c r="A13" s="70" t="s">
        <v>160</v>
      </c>
      <c r="B13" s="46"/>
      <c r="C13" s="5"/>
      <c r="D13" s="5"/>
      <c r="E13" s="38">
        <v>237287</v>
      </c>
      <c r="F13" s="38"/>
      <c r="G13" s="38">
        <v>772532</v>
      </c>
      <c r="H13" s="38"/>
      <c r="I13" s="38">
        <v>-11539</v>
      </c>
      <c r="J13" s="38"/>
      <c r="K13" s="38">
        <v>3862</v>
      </c>
      <c r="L13" s="38"/>
      <c r="M13" s="38">
        <v>-53464</v>
      </c>
      <c r="N13" s="38"/>
      <c r="O13" s="14">
        <f>SUM(E13:N13)</f>
        <v>948678</v>
      </c>
    </row>
    <row r="14" spans="1:15" ht="6" customHeight="1">
      <c r="A14" s="71"/>
      <c r="B14" s="50"/>
      <c r="C14" s="50"/>
      <c r="D14" s="22"/>
      <c r="E14" s="6"/>
      <c r="F14" s="23"/>
      <c r="G14" s="6"/>
      <c r="H14" s="23"/>
      <c r="I14" s="6"/>
      <c r="J14" s="23"/>
      <c r="K14" s="6"/>
      <c r="L14" s="23"/>
      <c r="M14" s="6"/>
      <c r="N14" s="23"/>
      <c r="O14" s="6"/>
    </row>
    <row r="15" spans="1:15" ht="20.100000000000001" customHeight="1">
      <c r="A15" s="72" t="s">
        <v>88</v>
      </c>
      <c r="B15" s="50"/>
      <c r="C15" s="5"/>
      <c r="D15" s="5"/>
      <c r="E15" s="6"/>
      <c r="F15" s="73"/>
      <c r="G15" s="6"/>
      <c r="H15" s="6"/>
      <c r="I15" s="6"/>
      <c r="J15" s="38"/>
      <c r="K15" s="6"/>
      <c r="L15" s="38"/>
      <c r="M15" s="6"/>
      <c r="N15" s="38"/>
      <c r="O15" s="6"/>
    </row>
    <row r="16" spans="1:15" ht="20.100000000000001" customHeight="1">
      <c r="A16" s="74" t="s">
        <v>89</v>
      </c>
      <c r="B16" s="2"/>
      <c r="C16" s="5"/>
      <c r="D16" s="5"/>
      <c r="E16" s="13">
        <v>0</v>
      </c>
      <c r="F16" s="38"/>
      <c r="G16" s="13">
        <v>0</v>
      </c>
      <c r="H16" s="38"/>
      <c r="I16" s="13">
        <v>0</v>
      </c>
      <c r="J16" s="38"/>
      <c r="K16" s="13">
        <v>0</v>
      </c>
      <c r="L16" s="38"/>
      <c r="M16" s="13">
        <v>13507</v>
      </c>
      <c r="N16" s="38"/>
      <c r="O16" s="13">
        <f>SUM(E16:N16)</f>
        <v>13507</v>
      </c>
    </row>
    <row r="17" spans="1:15" ht="6" customHeight="1">
      <c r="A17" s="71"/>
      <c r="B17" s="50"/>
      <c r="C17" s="50"/>
      <c r="D17" s="22"/>
      <c r="E17" s="6"/>
      <c r="F17" s="23"/>
      <c r="G17" s="6"/>
      <c r="H17" s="23"/>
      <c r="I17" s="6"/>
      <c r="J17" s="23"/>
      <c r="K17" s="6"/>
      <c r="L17" s="23"/>
      <c r="M17" s="6"/>
      <c r="N17" s="23"/>
      <c r="O17" s="6"/>
    </row>
    <row r="18" spans="1:15" ht="20.100000000000001" customHeight="1" thickBot="1">
      <c r="A18" s="72" t="s">
        <v>162</v>
      </c>
      <c r="B18" s="2"/>
      <c r="C18" s="5"/>
      <c r="D18" s="5"/>
      <c r="E18" s="26">
        <f>SUM(E13:E16)</f>
        <v>237287</v>
      </c>
      <c r="F18" s="73"/>
      <c r="G18" s="26">
        <f>SUM(G13:G16)</f>
        <v>772532</v>
      </c>
      <c r="H18" s="73"/>
      <c r="I18" s="26">
        <f>SUM(I13:I16)</f>
        <v>-11539</v>
      </c>
      <c r="J18" s="73"/>
      <c r="K18" s="26">
        <f>SUM(K13:K16)</f>
        <v>3862</v>
      </c>
      <c r="L18" s="73"/>
      <c r="M18" s="26">
        <f>SUM(M13:M16)</f>
        <v>-39957</v>
      </c>
      <c r="N18" s="73"/>
      <c r="O18" s="26">
        <f>SUM(E18:N18)</f>
        <v>962185</v>
      </c>
    </row>
    <row r="19" spans="1:15" ht="19.899999999999999" customHeight="1" thickTop="1">
      <c r="A19" s="2"/>
      <c r="B19" s="2"/>
      <c r="C19" s="5"/>
      <c r="D19" s="5"/>
      <c r="E19" s="6"/>
      <c r="F19" s="73"/>
      <c r="G19" s="6"/>
      <c r="H19" s="73"/>
      <c r="I19" s="6"/>
      <c r="J19" s="73"/>
      <c r="K19" s="6"/>
      <c r="L19" s="73"/>
      <c r="M19" s="6"/>
      <c r="N19" s="73"/>
      <c r="O19" s="6"/>
    </row>
    <row r="20" spans="1:15" ht="20.100000000000001" customHeight="1">
      <c r="A20" s="60" t="s">
        <v>159</v>
      </c>
      <c r="B20" s="46"/>
      <c r="C20" s="5"/>
      <c r="D20" s="5"/>
      <c r="E20" s="42">
        <v>237287</v>
      </c>
      <c r="F20" s="38"/>
      <c r="G20" s="42">
        <v>722930</v>
      </c>
      <c r="H20" s="38"/>
      <c r="I20" s="42">
        <v>-11539</v>
      </c>
      <c r="J20" s="38"/>
      <c r="K20" s="42">
        <v>3049</v>
      </c>
      <c r="L20" s="38"/>
      <c r="M20" s="42">
        <v>32970</v>
      </c>
      <c r="N20" s="38"/>
      <c r="O20" s="69">
        <f>SUM(E20:N20)</f>
        <v>984697</v>
      </c>
    </row>
    <row r="21" spans="1:15" ht="6" customHeight="1">
      <c r="A21" s="14"/>
      <c r="B21" s="50"/>
      <c r="C21" s="50"/>
      <c r="D21" s="22"/>
      <c r="E21" s="20"/>
      <c r="F21" s="23"/>
      <c r="G21" s="20"/>
      <c r="H21" s="23"/>
      <c r="I21" s="20"/>
      <c r="J21" s="23"/>
      <c r="K21" s="20"/>
      <c r="L21" s="23"/>
      <c r="M21" s="20"/>
      <c r="N21" s="23"/>
      <c r="O21" s="20"/>
    </row>
    <row r="22" spans="1:15" ht="20.100000000000001" customHeight="1">
      <c r="A22" s="2" t="s">
        <v>88</v>
      </c>
      <c r="B22" s="50"/>
      <c r="C22" s="5"/>
      <c r="D22" s="5"/>
      <c r="E22" s="20"/>
      <c r="F22" s="73"/>
      <c r="G22" s="20"/>
      <c r="H22" s="6"/>
      <c r="I22" s="20"/>
      <c r="J22" s="38"/>
      <c r="K22" s="20"/>
      <c r="L22" s="38"/>
      <c r="M22" s="20"/>
      <c r="N22" s="38"/>
      <c r="O22" s="20"/>
    </row>
    <row r="23" spans="1:15" ht="20.100000000000001" customHeight="1">
      <c r="A23" s="74" t="s">
        <v>89</v>
      </c>
      <c r="B23" s="2"/>
      <c r="C23" s="5"/>
      <c r="D23" s="5"/>
      <c r="E23" s="13">
        <v>0</v>
      </c>
      <c r="F23" s="38"/>
      <c r="G23" s="13">
        <v>0</v>
      </c>
      <c r="H23" s="38"/>
      <c r="I23" s="13">
        <v>0</v>
      </c>
      <c r="J23" s="38"/>
      <c r="K23" s="13">
        <v>0</v>
      </c>
      <c r="L23" s="38"/>
      <c r="M23" s="13">
        <v>3628</v>
      </c>
      <c r="N23" s="38"/>
      <c r="O23" s="13">
        <f>SUM(E23:N23)</f>
        <v>3628</v>
      </c>
    </row>
    <row r="24" spans="1:15" ht="6" customHeight="1">
      <c r="A24" s="14"/>
      <c r="B24" s="50"/>
      <c r="C24" s="50"/>
      <c r="D24" s="22"/>
      <c r="E24" s="20"/>
      <c r="F24" s="23"/>
      <c r="G24" s="20"/>
      <c r="H24" s="23"/>
      <c r="I24" s="20"/>
      <c r="J24" s="23"/>
      <c r="K24" s="20"/>
      <c r="L24" s="23"/>
      <c r="M24" s="20"/>
      <c r="N24" s="23"/>
      <c r="O24" s="20"/>
    </row>
    <row r="25" spans="1:15" ht="20.100000000000001" customHeight="1" thickBot="1">
      <c r="A25" s="72" t="s">
        <v>161</v>
      </c>
      <c r="B25" s="2"/>
      <c r="C25" s="5"/>
      <c r="D25" s="5"/>
      <c r="E25" s="26">
        <f>SUM(E20:E23)</f>
        <v>237287</v>
      </c>
      <c r="F25" s="73"/>
      <c r="G25" s="26">
        <f>SUM(G20:G23)</f>
        <v>722930</v>
      </c>
      <c r="H25" s="73"/>
      <c r="I25" s="26">
        <f>SUM(I20:I23)</f>
        <v>-11539</v>
      </c>
      <c r="J25" s="73"/>
      <c r="K25" s="26">
        <f>SUM(K20:K23)</f>
        <v>3049</v>
      </c>
      <c r="L25" s="73"/>
      <c r="M25" s="26">
        <f>SUM(M20:M23)</f>
        <v>36598</v>
      </c>
      <c r="N25" s="73"/>
      <c r="O25" s="26">
        <f>SUM(E25:N25)</f>
        <v>988325</v>
      </c>
    </row>
    <row r="26" spans="1:15" ht="20.100000000000001" customHeight="1" thickTop="1">
      <c r="A26" s="2"/>
      <c r="B26" s="2"/>
      <c r="C26" s="5"/>
      <c r="D26" s="5"/>
      <c r="E26" s="6"/>
      <c r="F26" s="73"/>
      <c r="G26" s="6"/>
      <c r="H26" s="73"/>
      <c r="I26" s="6"/>
      <c r="J26" s="73"/>
      <c r="K26" s="6"/>
      <c r="L26" s="73"/>
      <c r="M26" s="6"/>
      <c r="N26" s="73"/>
      <c r="O26" s="6"/>
    </row>
    <row r="27" spans="1:15" ht="20.100000000000001" customHeight="1">
      <c r="A27" s="2"/>
      <c r="B27" s="2"/>
      <c r="C27" s="5"/>
      <c r="D27" s="5"/>
      <c r="E27" s="6"/>
      <c r="F27" s="73"/>
      <c r="G27" s="6"/>
      <c r="H27" s="73"/>
      <c r="I27" s="6"/>
      <c r="J27" s="73"/>
      <c r="K27" s="6"/>
      <c r="L27" s="73"/>
      <c r="M27" s="6"/>
      <c r="N27" s="73"/>
      <c r="O27" s="6"/>
    </row>
    <row r="28" spans="1:15" ht="20.100000000000001" customHeight="1">
      <c r="A28" s="2"/>
      <c r="B28" s="2"/>
      <c r="C28" s="5"/>
      <c r="D28" s="5"/>
      <c r="E28" s="6"/>
      <c r="F28" s="73"/>
      <c r="G28" s="6"/>
      <c r="H28" s="73"/>
      <c r="I28" s="6"/>
      <c r="J28" s="73"/>
      <c r="K28" s="6"/>
      <c r="L28" s="73"/>
      <c r="M28" s="6"/>
      <c r="N28" s="73"/>
      <c r="O28" s="6"/>
    </row>
    <row r="29" spans="1:15" ht="22.5" customHeight="1">
      <c r="A29" s="2"/>
      <c r="B29" s="2"/>
      <c r="C29" s="5"/>
      <c r="D29" s="5"/>
      <c r="E29" s="6"/>
      <c r="F29" s="73"/>
      <c r="G29" s="6"/>
      <c r="H29" s="73"/>
      <c r="I29" s="6"/>
      <c r="J29" s="73"/>
      <c r="K29" s="6"/>
      <c r="L29" s="73"/>
      <c r="M29" s="6"/>
      <c r="N29" s="73"/>
      <c r="O29" s="6"/>
    </row>
    <row r="30" spans="1:15" ht="22.15" customHeight="1">
      <c r="A30" s="12" t="str">
        <f>'2-4'!A48</f>
        <v>หมายเหตุประกอบข้อมูลทางการเงินระหว่างกาลแบบย่อเป็นส่วนหนึ่งของข้อมูลทางการเงินระหว่างกาลนี้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28"/>
      <c r="M30" s="28"/>
      <c r="N30" s="28"/>
      <c r="O30" s="28"/>
    </row>
  </sheetData>
  <mergeCells count="2">
    <mergeCell ref="K6:M6"/>
    <mergeCell ref="E5:O5"/>
  </mergeCells>
  <pageMargins left="0.8" right="0.8" top="0.5" bottom="0.6" header="0.49" footer="0.4"/>
  <pageSetup paperSize="9" firstPageNumber="7" fitToHeight="0" orientation="landscape" useFirstPageNumber="1" horizontalDpi="1200" verticalDpi="1200" r:id="rId1"/>
  <headerFooter>
    <oddFooter>&amp;R&amp;"Browallia New,Regular"&amp;13&amp;P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00"/>
  <sheetViews>
    <sheetView view="pageBreakPreview" zoomScale="80" zoomScaleNormal="100" zoomScaleSheetLayoutView="80" workbookViewId="0"/>
  </sheetViews>
  <sheetFormatPr defaultColWidth="11.3984375" defaultRowHeight="21.75" customHeight="1"/>
  <cols>
    <col min="1" max="2" width="1.3984375" style="8" customWidth="1"/>
    <col min="3" max="3" width="36.265625" style="8" customWidth="1"/>
    <col min="4" max="4" width="8.59765625" style="8" bestFit="1" customWidth="1"/>
    <col min="5" max="5" width="0.73046875" style="8" customWidth="1"/>
    <col min="6" max="6" width="14.265625" style="8" customWidth="1"/>
    <col min="7" max="7" width="0.73046875" style="8" customWidth="1"/>
    <col min="8" max="8" width="14.265625" style="8" customWidth="1"/>
    <col min="9" max="9" width="0.73046875" style="8" customWidth="1"/>
    <col min="10" max="10" width="14.265625" style="8" customWidth="1"/>
    <col min="11" max="11" width="0.73046875" style="8" customWidth="1"/>
    <col min="12" max="12" width="14.265625" style="8" customWidth="1"/>
    <col min="13" max="16384" width="11.3984375" style="8"/>
  </cols>
  <sheetData>
    <row r="1" spans="1:20" ht="21.75" customHeight="1">
      <c r="A1" s="2" t="str">
        <f>'2-4'!A1</f>
        <v>บริษัท โรงงานเภสัชอุตสาหกรรม เจเอสพี (ประเทศไทย) จำกัด (มหาชน)</v>
      </c>
      <c r="B1" s="2"/>
      <c r="C1" s="2"/>
      <c r="D1" s="4"/>
      <c r="E1" s="5"/>
      <c r="F1" s="6"/>
      <c r="G1" s="21"/>
      <c r="H1" s="6"/>
      <c r="I1" s="22"/>
      <c r="J1" s="6"/>
      <c r="K1" s="21"/>
      <c r="L1" s="7"/>
    </row>
    <row r="2" spans="1:20" ht="21.75" customHeight="1">
      <c r="A2" s="2" t="s">
        <v>90</v>
      </c>
      <c r="B2" s="2"/>
      <c r="C2" s="2"/>
      <c r="D2" s="4"/>
      <c r="E2" s="5"/>
      <c r="F2" s="6"/>
      <c r="G2" s="21"/>
      <c r="H2" s="6"/>
      <c r="I2" s="22"/>
      <c r="J2" s="6"/>
      <c r="K2" s="21"/>
      <c r="L2" s="6"/>
    </row>
    <row r="3" spans="1:20" ht="21.75" customHeight="1">
      <c r="A3" s="10" t="str">
        <f>'5 (3M)'!A3</f>
        <v>สำหรับรอบระยะเวลาสามเดือนสิ้นสุดวันที่ 31 มีนาคม พ.ศ. 2569</v>
      </c>
      <c r="B3" s="10"/>
      <c r="C3" s="10"/>
      <c r="D3" s="11"/>
      <c r="E3" s="12"/>
      <c r="F3" s="13"/>
      <c r="G3" s="30"/>
      <c r="H3" s="13"/>
      <c r="I3" s="31"/>
      <c r="J3" s="13"/>
      <c r="K3" s="30"/>
      <c r="L3" s="13"/>
    </row>
    <row r="4" spans="1:20" ht="20.100000000000001" customHeight="1">
      <c r="A4" s="5"/>
      <c r="B4" s="5"/>
      <c r="C4" s="5"/>
      <c r="D4" s="4"/>
      <c r="E4" s="5"/>
      <c r="F4" s="6"/>
      <c r="G4" s="21"/>
      <c r="H4" s="6"/>
      <c r="I4" s="22"/>
      <c r="J4" s="6"/>
      <c r="K4" s="21"/>
      <c r="L4" s="6"/>
    </row>
    <row r="5" spans="1:20" ht="21" customHeight="1">
      <c r="A5" s="14"/>
      <c r="B5" s="5"/>
      <c r="C5" s="5"/>
      <c r="D5" s="15"/>
      <c r="E5" s="2"/>
      <c r="F5" s="87" t="s">
        <v>2</v>
      </c>
      <c r="G5" s="88"/>
      <c r="H5" s="88"/>
      <c r="I5" s="40"/>
      <c r="J5" s="87" t="s">
        <v>3</v>
      </c>
      <c r="K5" s="89"/>
      <c r="L5" s="89"/>
    </row>
    <row r="6" spans="1:20" ht="21" customHeight="1">
      <c r="A6" s="14"/>
      <c r="B6" s="5"/>
      <c r="C6" s="5"/>
      <c r="D6" s="15"/>
      <c r="E6" s="2"/>
      <c r="F6" s="32" t="s">
        <v>173</v>
      </c>
      <c r="G6" s="41"/>
      <c r="H6" s="76" t="s">
        <v>173</v>
      </c>
      <c r="I6" s="40"/>
      <c r="J6" s="32" t="s">
        <v>173</v>
      </c>
      <c r="K6" s="41"/>
      <c r="L6" s="76" t="s">
        <v>173</v>
      </c>
    </row>
    <row r="7" spans="1:20" ht="21" customHeight="1">
      <c r="A7" s="5"/>
      <c r="B7" s="5"/>
      <c r="C7" s="5"/>
      <c r="D7" s="3"/>
      <c r="E7" s="2"/>
      <c r="F7" s="1" t="s">
        <v>117</v>
      </c>
      <c r="G7" s="2"/>
      <c r="H7" s="1" t="s">
        <v>7</v>
      </c>
      <c r="I7" s="3"/>
      <c r="J7" s="1" t="s">
        <v>117</v>
      </c>
      <c r="K7" s="2"/>
      <c r="L7" s="1" t="s">
        <v>7</v>
      </c>
    </row>
    <row r="8" spans="1:20" ht="21" customHeight="1">
      <c r="A8" s="5"/>
      <c r="B8" s="5"/>
      <c r="C8" s="5"/>
      <c r="D8" s="3"/>
      <c r="E8" s="2"/>
      <c r="F8" s="17" t="s">
        <v>9</v>
      </c>
      <c r="G8" s="2"/>
      <c r="H8" s="17" t="s">
        <v>9</v>
      </c>
      <c r="I8" s="3"/>
      <c r="J8" s="17" t="s">
        <v>9</v>
      </c>
      <c r="K8" s="2"/>
      <c r="L8" s="17" t="s">
        <v>9</v>
      </c>
    </row>
    <row r="9" spans="1:20" ht="21" customHeight="1">
      <c r="A9" s="2" t="s">
        <v>91</v>
      </c>
      <c r="B9" s="5"/>
      <c r="C9" s="5"/>
      <c r="D9" s="4"/>
      <c r="E9" s="5"/>
      <c r="F9" s="20"/>
      <c r="G9" s="21"/>
      <c r="H9" s="6"/>
      <c r="I9" s="22"/>
      <c r="J9" s="20"/>
      <c r="K9" s="21"/>
      <c r="L9" s="6"/>
    </row>
    <row r="10" spans="1:20" ht="21" customHeight="1">
      <c r="A10" s="5" t="str">
        <f>'5 (3M)'!A31</f>
        <v>กำไรก่อนภาษีเงินได้</v>
      </c>
      <c r="B10" s="5"/>
      <c r="C10" s="5"/>
      <c r="D10" s="4"/>
      <c r="E10" s="5"/>
      <c r="F10" s="20">
        <v>1593</v>
      </c>
      <c r="G10" s="23"/>
      <c r="H10" s="6">
        <v>7723</v>
      </c>
      <c r="I10" s="23"/>
      <c r="J10" s="20">
        <v>4478</v>
      </c>
      <c r="K10" s="23"/>
      <c r="L10" s="6">
        <v>17203</v>
      </c>
      <c r="N10" s="25"/>
      <c r="P10" s="25"/>
      <c r="R10" s="25"/>
      <c r="T10" s="25"/>
    </row>
    <row r="11" spans="1:20" ht="21" customHeight="1">
      <c r="A11" s="5" t="s">
        <v>202</v>
      </c>
      <c r="B11" s="5"/>
      <c r="C11" s="5"/>
      <c r="D11" s="4"/>
      <c r="E11" s="5"/>
      <c r="F11" s="20"/>
      <c r="G11" s="23"/>
      <c r="H11" s="6"/>
      <c r="I11" s="23"/>
      <c r="J11" s="20"/>
      <c r="K11" s="23"/>
      <c r="L11" s="6"/>
    </row>
    <row r="12" spans="1:20" ht="21" customHeight="1">
      <c r="A12" s="5" t="s">
        <v>92</v>
      </c>
      <c r="B12" s="5"/>
      <c r="C12" s="5"/>
      <c r="D12" s="4"/>
      <c r="E12" s="5"/>
      <c r="F12" s="20"/>
      <c r="G12" s="23"/>
      <c r="H12" s="6"/>
      <c r="I12" s="23"/>
      <c r="J12" s="20"/>
      <c r="K12" s="23"/>
      <c r="L12" s="6"/>
    </row>
    <row r="13" spans="1:20" ht="21" customHeight="1">
      <c r="A13" s="5" t="s">
        <v>29</v>
      </c>
      <c r="B13" s="35" t="s">
        <v>93</v>
      </c>
      <c r="C13" s="5"/>
      <c r="D13" s="4"/>
      <c r="E13" s="5"/>
      <c r="F13" s="20">
        <v>16449</v>
      </c>
      <c r="G13" s="23"/>
      <c r="H13" s="6">
        <v>17434</v>
      </c>
      <c r="I13" s="23"/>
      <c r="J13" s="20">
        <v>12060</v>
      </c>
      <c r="K13" s="23"/>
      <c r="L13" s="6">
        <v>12858</v>
      </c>
      <c r="N13" s="25"/>
      <c r="P13" s="25"/>
      <c r="R13" s="25"/>
      <c r="T13" s="25"/>
    </row>
    <row r="14" spans="1:20" ht="21" customHeight="1">
      <c r="A14" s="5"/>
      <c r="B14" s="35" t="s">
        <v>191</v>
      </c>
      <c r="C14" s="5"/>
      <c r="D14" s="4"/>
      <c r="E14" s="5"/>
      <c r="F14" s="20">
        <v>50</v>
      </c>
      <c r="G14" s="23"/>
      <c r="H14" s="6">
        <v>1102</v>
      </c>
      <c r="I14" s="23"/>
      <c r="J14" s="20">
        <v>11</v>
      </c>
      <c r="K14" s="23"/>
      <c r="L14" s="6">
        <v>968</v>
      </c>
      <c r="N14" s="25"/>
      <c r="P14" s="25"/>
      <c r="R14" s="25"/>
      <c r="T14" s="25"/>
    </row>
    <row r="15" spans="1:20" ht="21" customHeight="1">
      <c r="A15" s="5"/>
      <c r="B15" s="35" t="s">
        <v>94</v>
      </c>
      <c r="C15" s="5"/>
      <c r="D15" s="4"/>
      <c r="E15" s="5"/>
      <c r="F15" s="20">
        <v>641</v>
      </c>
      <c r="G15" s="23"/>
      <c r="H15" s="6">
        <v>667</v>
      </c>
      <c r="I15" s="23"/>
      <c r="J15" s="20">
        <v>437</v>
      </c>
      <c r="K15" s="23"/>
      <c r="L15" s="6">
        <v>465</v>
      </c>
      <c r="N15" s="25"/>
      <c r="P15" s="25"/>
      <c r="R15" s="25"/>
      <c r="T15" s="25"/>
    </row>
    <row r="16" spans="1:20" ht="21" customHeight="1">
      <c r="A16" s="5"/>
      <c r="B16" s="35" t="s">
        <v>203</v>
      </c>
      <c r="C16" s="5"/>
      <c r="D16" s="4"/>
      <c r="E16" s="5"/>
      <c r="F16" s="20">
        <v>23</v>
      </c>
      <c r="G16" s="23"/>
      <c r="H16" s="6">
        <v>0</v>
      </c>
      <c r="I16" s="23"/>
      <c r="J16" s="20">
        <v>23</v>
      </c>
      <c r="K16" s="23"/>
      <c r="L16" s="6">
        <v>0</v>
      </c>
      <c r="N16" s="25"/>
      <c r="P16" s="25"/>
      <c r="R16" s="25"/>
      <c r="T16" s="25"/>
    </row>
    <row r="17" spans="1:20" ht="21" customHeight="1">
      <c r="A17" s="5"/>
      <c r="B17" s="35" t="s">
        <v>204</v>
      </c>
      <c r="C17" s="5"/>
      <c r="D17" s="4"/>
      <c r="E17" s="5"/>
      <c r="F17" s="20">
        <v>5346</v>
      </c>
      <c r="G17" s="23"/>
      <c r="H17" s="6">
        <v>1680</v>
      </c>
      <c r="I17" s="23"/>
      <c r="J17" s="20">
        <v>5067</v>
      </c>
      <c r="K17" s="23"/>
      <c r="L17" s="6">
        <v>1348</v>
      </c>
      <c r="N17" s="25"/>
      <c r="P17" s="25"/>
      <c r="R17" s="25"/>
      <c r="T17" s="25"/>
    </row>
    <row r="18" spans="1:20" ht="21" customHeight="1">
      <c r="A18" s="5"/>
      <c r="B18" s="35" t="s">
        <v>95</v>
      </c>
      <c r="C18" s="5"/>
      <c r="D18" s="4"/>
      <c r="E18" s="5"/>
      <c r="F18" s="20">
        <v>-112</v>
      </c>
      <c r="G18" s="23"/>
      <c r="H18" s="6">
        <v>-151</v>
      </c>
      <c r="I18" s="77"/>
      <c r="J18" s="20">
        <v>-1090</v>
      </c>
      <c r="K18" s="14"/>
      <c r="L18" s="6">
        <v>-2370</v>
      </c>
      <c r="N18" s="25"/>
      <c r="P18" s="25"/>
      <c r="R18" s="25"/>
      <c r="T18" s="25"/>
    </row>
    <row r="19" spans="1:20" ht="21" customHeight="1">
      <c r="A19" s="5"/>
      <c r="B19" s="35" t="s">
        <v>144</v>
      </c>
      <c r="C19" s="5"/>
      <c r="D19" s="4"/>
      <c r="E19" s="5"/>
      <c r="F19" s="20">
        <v>4823</v>
      </c>
      <c r="G19" s="23"/>
      <c r="H19" s="6">
        <v>4017</v>
      </c>
      <c r="I19" s="23"/>
      <c r="J19" s="20">
        <v>3959</v>
      </c>
      <c r="K19" s="23"/>
      <c r="L19" s="6">
        <v>2581</v>
      </c>
      <c r="N19" s="25"/>
      <c r="P19" s="25"/>
      <c r="R19" s="25"/>
      <c r="T19" s="25"/>
    </row>
    <row r="20" spans="1:20" ht="21" customHeight="1">
      <c r="A20" s="5" t="s">
        <v>29</v>
      </c>
      <c r="B20" s="35" t="s">
        <v>181</v>
      </c>
      <c r="C20" s="5"/>
      <c r="D20" s="27"/>
      <c r="E20" s="5"/>
      <c r="F20" s="13">
        <v>0</v>
      </c>
      <c r="G20" s="23"/>
      <c r="H20" s="13">
        <v>782</v>
      </c>
      <c r="I20" s="23"/>
      <c r="J20" s="13">
        <v>0</v>
      </c>
      <c r="K20" s="23"/>
      <c r="L20" s="13">
        <v>0</v>
      </c>
      <c r="N20" s="25"/>
      <c r="P20" s="25"/>
      <c r="R20" s="25"/>
      <c r="T20" s="25"/>
    </row>
    <row r="21" spans="1:20" ht="6" customHeight="1">
      <c r="A21" s="5"/>
      <c r="B21" s="5"/>
      <c r="C21" s="5"/>
      <c r="D21" s="4"/>
      <c r="E21" s="5"/>
      <c r="F21" s="20"/>
      <c r="G21" s="23"/>
      <c r="H21" s="6"/>
      <c r="I21" s="23"/>
      <c r="J21" s="20"/>
      <c r="K21" s="23"/>
      <c r="L21" s="6"/>
    </row>
    <row r="22" spans="1:20" ht="21" customHeight="1">
      <c r="A22" s="5"/>
      <c r="B22" s="5" t="s">
        <v>96</v>
      </c>
      <c r="C22" s="5"/>
      <c r="D22" s="4"/>
      <c r="E22" s="5"/>
      <c r="F22" s="20"/>
      <c r="G22" s="21"/>
      <c r="H22" s="6"/>
      <c r="I22" s="21"/>
      <c r="J22" s="20"/>
      <c r="K22" s="21"/>
      <c r="L22" s="6"/>
    </row>
    <row r="23" spans="1:20" ht="21" customHeight="1">
      <c r="A23" s="14"/>
      <c r="B23" s="14"/>
      <c r="C23" s="14" t="s">
        <v>97</v>
      </c>
      <c r="D23" s="4"/>
      <c r="E23" s="5"/>
      <c r="F23" s="20">
        <f>SUM(F10:F20)</f>
        <v>28813</v>
      </c>
      <c r="G23" s="21"/>
      <c r="H23" s="6">
        <f>SUM(H10:H20)</f>
        <v>33254</v>
      </c>
      <c r="I23" s="21"/>
      <c r="J23" s="20">
        <f>SUM(J10:J20)</f>
        <v>24945</v>
      </c>
      <c r="K23" s="21"/>
      <c r="L23" s="6">
        <f>SUM(L10:L20)</f>
        <v>33053</v>
      </c>
      <c r="N23" s="25"/>
      <c r="P23" s="25"/>
      <c r="R23" s="25"/>
      <c r="T23" s="25"/>
    </row>
    <row r="24" spans="1:20" ht="21" customHeight="1">
      <c r="A24" s="5" t="s">
        <v>29</v>
      </c>
      <c r="B24" s="5" t="s">
        <v>98</v>
      </c>
      <c r="C24" s="5"/>
      <c r="D24" s="4"/>
      <c r="E24" s="5"/>
      <c r="F24" s="20"/>
      <c r="G24" s="21"/>
      <c r="H24" s="6"/>
      <c r="I24" s="21"/>
      <c r="J24" s="20"/>
      <c r="K24" s="21"/>
      <c r="L24" s="6"/>
    </row>
    <row r="25" spans="1:20" ht="21" customHeight="1">
      <c r="A25" s="5"/>
      <c r="B25" s="5"/>
      <c r="C25" s="35" t="s">
        <v>99</v>
      </c>
      <c r="D25" s="4"/>
      <c r="E25" s="5"/>
      <c r="F25" s="20">
        <v>1428</v>
      </c>
      <c r="G25" s="23"/>
      <c r="H25" s="6">
        <v>-2675</v>
      </c>
      <c r="I25" s="23"/>
      <c r="J25" s="20">
        <v>717</v>
      </c>
      <c r="K25" s="23"/>
      <c r="L25" s="6">
        <v>-2184</v>
      </c>
      <c r="N25" s="25"/>
      <c r="P25" s="25"/>
      <c r="R25" s="25"/>
      <c r="T25" s="25"/>
    </row>
    <row r="26" spans="1:20" ht="21" customHeight="1">
      <c r="A26" s="5"/>
      <c r="B26" s="5"/>
      <c r="C26" s="35" t="s">
        <v>163</v>
      </c>
      <c r="D26" s="4"/>
      <c r="E26" s="5"/>
      <c r="F26" s="20">
        <v>-3130</v>
      </c>
      <c r="G26" s="23"/>
      <c r="H26" s="6">
        <v>1046</v>
      </c>
      <c r="I26" s="23"/>
      <c r="J26" s="20">
        <v>-9011</v>
      </c>
      <c r="K26" s="23"/>
      <c r="L26" s="6">
        <v>-3342</v>
      </c>
      <c r="N26" s="25"/>
      <c r="P26" s="25"/>
      <c r="R26" s="25"/>
      <c r="T26" s="25"/>
    </row>
    <row r="27" spans="1:20" ht="21" customHeight="1">
      <c r="A27" s="5"/>
      <c r="B27" s="5"/>
      <c r="C27" s="35" t="s">
        <v>145</v>
      </c>
      <c r="D27" s="4"/>
      <c r="E27" s="5"/>
      <c r="F27" s="20">
        <v>-27833</v>
      </c>
      <c r="G27" s="23"/>
      <c r="H27" s="6">
        <v>-13157</v>
      </c>
      <c r="I27" s="23"/>
      <c r="J27" s="20">
        <v>-23982</v>
      </c>
      <c r="K27" s="23"/>
      <c r="L27" s="6">
        <v>-12086</v>
      </c>
      <c r="N27" s="25"/>
      <c r="P27" s="25"/>
      <c r="R27" s="25"/>
      <c r="T27" s="25"/>
    </row>
    <row r="28" spans="1:20" ht="21" customHeight="1">
      <c r="A28" s="5"/>
      <c r="B28" s="5"/>
      <c r="C28" s="35" t="s">
        <v>146</v>
      </c>
      <c r="D28" s="4"/>
      <c r="E28" s="5"/>
      <c r="F28" s="20">
        <v>0</v>
      </c>
      <c r="G28" s="23"/>
      <c r="H28" s="6">
        <v>14</v>
      </c>
      <c r="I28" s="23"/>
      <c r="J28" s="20">
        <v>0</v>
      </c>
      <c r="K28" s="23"/>
      <c r="L28" s="6">
        <v>14</v>
      </c>
      <c r="N28" s="25"/>
      <c r="P28" s="25"/>
      <c r="R28" s="25"/>
      <c r="T28" s="25"/>
    </row>
    <row r="29" spans="1:20" ht="21" customHeight="1">
      <c r="A29" s="5"/>
      <c r="B29" s="5"/>
      <c r="C29" s="35" t="s">
        <v>100</v>
      </c>
      <c r="D29" s="4"/>
      <c r="E29" s="5"/>
      <c r="F29" s="20">
        <v>-193</v>
      </c>
      <c r="G29" s="23"/>
      <c r="H29" s="6">
        <v>-285</v>
      </c>
      <c r="I29" s="23"/>
      <c r="J29" s="20">
        <v>-10</v>
      </c>
      <c r="K29" s="23"/>
      <c r="L29" s="6">
        <v>-80</v>
      </c>
      <c r="N29" s="25"/>
      <c r="P29" s="25"/>
      <c r="R29" s="25"/>
      <c r="T29" s="25"/>
    </row>
    <row r="30" spans="1:20" ht="21" customHeight="1">
      <c r="A30" s="5"/>
      <c r="B30" s="5"/>
      <c r="C30" s="35" t="s">
        <v>101</v>
      </c>
      <c r="D30" s="4"/>
      <c r="E30" s="5"/>
      <c r="F30" s="20">
        <v>13000</v>
      </c>
      <c r="G30" s="23"/>
      <c r="H30" s="6">
        <v>14350</v>
      </c>
      <c r="I30" s="23"/>
      <c r="J30" s="20">
        <v>11871</v>
      </c>
      <c r="K30" s="23"/>
      <c r="L30" s="6">
        <v>11472</v>
      </c>
      <c r="N30" s="25"/>
      <c r="P30" s="25"/>
      <c r="R30" s="25"/>
      <c r="T30" s="25"/>
    </row>
    <row r="31" spans="1:20" ht="21" customHeight="1">
      <c r="A31" s="5"/>
      <c r="B31" s="5"/>
      <c r="C31" s="35" t="s">
        <v>147</v>
      </c>
      <c r="D31" s="4"/>
      <c r="E31" s="5"/>
      <c r="F31" s="20">
        <v>-2309</v>
      </c>
      <c r="G31" s="23"/>
      <c r="H31" s="6">
        <v>7163</v>
      </c>
      <c r="I31" s="23"/>
      <c r="J31" s="20">
        <v>-2316</v>
      </c>
      <c r="K31" s="23"/>
      <c r="L31" s="6">
        <v>7238</v>
      </c>
      <c r="N31" s="25"/>
      <c r="P31" s="25"/>
      <c r="R31" s="25"/>
      <c r="T31" s="25"/>
    </row>
    <row r="32" spans="1:20" ht="21" customHeight="1">
      <c r="A32" s="5"/>
      <c r="B32" s="5"/>
      <c r="C32" s="35" t="s">
        <v>102</v>
      </c>
      <c r="D32" s="4"/>
      <c r="E32" s="5"/>
      <c r="F32" s="20">
        <v>-19358</v>
      </c>
      <c r="G32" s="23"/>
      <c r="H32" s="6">
        <v>-3552</v>
      </c>
      <c r="I32" s="23"/>
      <c r="J32" s="20">
        <v>-17590</v>
      </c>
      <c r="K32" s="23"/>
      <c r="L32" s="6">
        <v>-3031</v>
      </c>
      <c r="N32" s="25"/>
      <c r="P32" s="25"/>
      <c r="R32" s="25"/>
      <c r="T32" s="25"/>
    </row>
    <row r="33" spans="1:20" ht="21" customHeight="1">
      <c r="A33" s="5"/>
      <c r="B33" s="5"/>
      <c r="C33" s="35" t="s">
        <v>156</v>
      </c>
      <c r="D33" s="4"/>
      <c r="E33" s="5"/>
      <c r="F33" s="13">
        <v>0</v>
      </c>
      <c r="G33" s="23"/>
      <c r="H33" s="13">
        <v>-3401</v>
      </c>
      <c r="I33" s="23"/>
      <c r="J33" s="13">
        <v>0</v>
      </c>
      <c r="K33" s="23"/>
      <c r="L33" s="13">
        <v>-3401</v>
      </c>
      <c r="N33" s="25"/>
      <c r="P33" s="25"/>
      <c r="R33" s="25"/>
      <c r="T33" s="25"/>
    </row>
    <row r="34" spans="1:20" ht="6" customHeight="1">
      <c r="A34" s="5"/>
      <c r="B34" s="5"/>
      <c r="C34" s="5"/>
      <c r="D34" s="4"/>
      <c r="E34" s="5"/>
      <c r="F34" s="20"/>
      <c r="G34" s="23"/>
      <c r="H34" s="6"/>
      <c r="I34" s="14"/>
      <c r="J34" s="20"/>
      <c r="K34" s="14"/>
      <c r="L34" s="6"/>
    </row>
    <row r="35" spans="1:20" ht="21" customHeight="1">
      <c r="A35" s="5"/>
      <c r="B35" s="5" t="s">
        <v>103</v>
      </c>
      <c r="C35" s="5"/>
      <c r="D35" s="4" t="s">
        <v>32</v>
      </c>
      <c r="E35" s="5"/>
      <c r="F35" s="20">
        <f>SUM(F23:F33)</f>
        <v>-9582</v>
      </c>
      <c r="G35" s="6"/>
      <c r="H35" s="6">
        <f>SUM(H23:H33)</f>
        <v>32757</v>
      </c>
      <c r="I35" s="6"/>
      <c r="J35" s="20">
        <f>SUM(J23:J33)</f>
        <v>-15376</v>
      </c>
      <c r="K35" s="6"/>
      <c r="L35" s="6">
        <f>SUM(L23:L33)</f>
        <v>27653</v>
      </c>
      <c r="N35" s="25"/>
      <c r="P35" s="25"/>
      <c r="R35" s="25"/>
      <c r="T35" s="25"/>
    </row>
    <row r="36" spans="1:20" ht="21" customHeight="1">
      <c r="A36" s="5"/>
      <c r="B36" s="5"/>
      <c r="C36" s="35" t="s">
        <v>177</v>
      </c>
      <c r="D36" s="4"/>
      <c r="E36" s="5"/>
      <c r="F36" s="13">
        <v>-308</v>
      </c>
      <c r="G36" s="6"/>
      <c r="H36" s="13">
        <v>-847</v>
      </c>
      <c r="I36" s="6"/>
      <c r="J36" s="13">
        <v>-79</v>
      </c>
      <c r="K36" s="6"/>
      <c r="L36" s="13">
        <v>885</v>
      </c>
      <c r="N36" s="25"/>
      <c r="P36" s="25"/>
      <c r="R36" s="25"/>
      <c r="T36" s="25"/>
    </row>
    <row r="37" spans="1:20" ht="6" customHeight="1">
      <c r="A37" s="5"/>
      <c r="B37" s="5"/>
      <c r="C37" s="5"/>
      <c r="D37" s="4"/>
      <c r="E37" s="5"/>
      <c r="F37" s="20"/>
      <c r="G37" s="6"/>
      <c r="H37" s="6"/>
      <c r="I37" s="6"/>
      <c r="J37" s="20"/>
      <c r="K37" s="6"/>
      <c r="L37" s="6"/>
    </row>
    <row r="38" spans="1:20" ht="21" customHeight="1">
      <c r="A38" s="2" t="s">
        <v>104</v>
      </c>
      <c r="B38" s="5"/>
      <c r="C38" s="5"/>
      <c r="D38" s="4"/>
      <c r="E38" s="5"/>
      <c r="F38" s="13">
        <f>SUM(F35:F36)</f>
        <v>-9890</v>
      </c>
      <c r="G38" s="78"/>
      <c r="H38" s="13">
        <f>SUM(H35:H36)</f>
        <v>31910</v>
      </c>
      <c r="I38" s="78"/>
      <c r="J38" s="13">
        <f>SUM(J35:J36)</f>
        <v>-15455</v>
      </c>
      <c r="K38" s="78"/>
      <c r="L38" s="13">
        <f>SUM(L35:L36)</f>
        <v>28538</v>
      </c>
      <c r="N38" s="25"/>
      <c r="P38" s="25"/>
      <c r="R38" s="25"/>
      <c r="T38" s="25"/>
    </row>
    <row r="39" spans="1:20" ht="21" customHeight="1">
      <c r="A39" s="2"/>
      <c r="B39" s="5"/>
      <c r="C39" s="5"/>
      <c r="D39" s="4"/>
      <c r="E39" s="5"/>
      <c r="F39" s="20"/>
      <c r="G39" s="78"/>
      <c r="H39" s="20"/>
      <c r="I39" s="78"/>
      <c r="J39" s="20"/>
      <c r="K39" s="78"/>
      <c r="L39" s="20"/>
    </row>
    <row r="40" spans="1:20" ht="18.75" customHeight="1">
      <c r="A40" s="2"/>
      <c r="B40" s="5"/>
      <c r="C40" s="5"/>
      <c r="D40" s="4"/>
      <c r="E40" s="5"/>
      <c r="F40" s="20"/>
      <c r="G40" s="78"/>
      <c r="H40" s="20"/>
      <c r="I40" s="78"/>
      <c r="J40" s="20"/>
      <c r="K40" s="78"/>
      <c r="L40" s="20"/>
    </row>
    <row r="41" spans="1:20" ht="18.75" customHeight="1">
      <c r="A41" s="2"/>
      <c r="B41" s="5"/>
      <c r="C41" s="5"/>
      <c r="D41" s="4"/>
      <c r="E41" s="5"/>
      <c r="F41" s="20"/>
      <c r="G41" s="78"/>
      <c r="H41" s="20"/>
      <c r="I41" s="78"/>
      <c r="J41" s="20"/>
      <c r="K41" s="78"/>
      <c r="L41" s="20"/>
    </row>
    <row r="42" spans="1:20" ht="18.75" customHeight="1">
      <c r="A42" s="2"/>
      <c r="B42" s="5"/>
      <c r="C42" s="5"/>
      <c r="D42" s="4"/>
      <c r="E42" s="5"/>
      <c r="F42" s="20"/>
      <c r="G42" s="78"/>
      <c r="H42" s="20"/>
      <c r="I42" s="78"/>
      <c r="J42" s="20"/>
      <c r="K42" s="78"/>
      <c r="L42" s="20"/>
    </row>
    <row r="43" spans="1:20" ht="18.75" customHeight="1">
      <c r="A43" s="2"/>
      <c r="B43" s="5"/>
      <c r="C43" s="5"/>
      <c r="D43" s="4"/>
      <c r="E43" s="5"/>
      <c r="F43" s="20"/>
      <c r="G43" s="78"/>
      <c r="H43" s="20"/>
      <c r="I43" s="78"/>
      <c r="J43" s="20"/>
      <c r="K43" s="78"/>
      <c r="L43" s="20"/>
    </row>
    <row r="44" spans="1:20" ht="18.75" customHeight="1">
      <c r="A44" s="2"/>
      <c r="B44" s="5"/>
      <c r="C44" s="5"/>
      <c r="D44" s="4"/>
      <c r="E44" s="5"/>
      <c r="F44" s="20"/>
      <c r="G44" s="78"/>
      <c r="H44" s="20"/>
      <c r="I44" s="78"/>
      <c r="J44" s="20"/>
      <c r="K44" s="78"/>
      <c r="L44" s="20"/>
    </row>
    <row r="45" spans="1:20" ht="18.75" customHeight="1">
      <c r="A45" s="2"/>
      <c r="B45" s="5"/>
      <c r="C45" s="5"/>
      <c r="D45" s="4"/>
      <c r="E45" s="5"/>
      <c r="F45" s="20"/>
      <c r="G45" s="78"/>
      <c r="H45" s="20"/>
      <c r="I45" s="78"/>
      <c r="J45" s="20"/>
      <c r="K45" s="78"/>
      <c r="L45" s="20"/>
    </row>
    <row r="46" spans="1:20" ht="18.75" customHeight="1">
      <c r="A46" s="2"/>
      <c r="B46" s="5"/>
      <c r="C46" s="5"/>
      <c r="D46" s="4"/>
      <c r="E46" s="5"/>
      <c r="F46" s="20"/>
      <c r="G46" s="78"/>
      <c r="H46" s="20"/>
      <c r="I46" s="78"/>
      <c r="J46" s="20"/>
      <c r="K46" s="78"/>
      <c r="L46" s="20"/>
    </row>
    <row r="47" spans="1:20" ht="18.75" customHeight="1">
      <c r="A47" s="2"/>
      <c r="B47" s="5"/>
      <c r="C47" s="5"/>
      <c r="D47" s="4"/>
      <c r="E47" s="5"/>
      <c r="F47" s="20"/>
      <c r="G47" s="78"/>
      <c r="H47" s="20"/>
      <c r="I47" s="78"/>
      <c r="J47" s="20"/>
      <c r="K47" s="78"/>
      <c r="L47" s="20"/>
    </row>
    <row r="48" spans="1:20" ht="15.75" customHeight="1">
      <c r="A48" s="2"/>
      <c r="B48" s="5"/>
      <c r="C48" s="5"/>
      <c r="D48" s="4"/>
      <c r="E48" s="5"/>
      <c r="F48" s="20"/>
      <c r="G48" s="78"/>
      <c r="H48" s="20"/>
      <c r="I48" s="78"/>
      <c r="J48" s="20"/>
      <c r="K48" s="78"/>
      <c r="L48" s="20"/>
    </row>
    <row r="49" spans="1:20" ht="6" customHeight="1">
      <c r="A49" s="2"/>
      <c r="B49" s="5"/>
      <c r="C49" s="5"/>
      <c r="D49" s="4"/>
      <c r="E49" s="5"/>
      <c r="F49" s="20"/>
      <c r="G49" s="78"/>
      <c r="H49" s="20"/>
      <c r="I49" s="78"/>
      <c r="J49" s="20"/>
      <c r="K49" s="78"/>
      <c r="L49" s="20"/>
    </row>
    <row r="50" spans="1:20" ht="22.15" customHeight="1">
      <c r="A50" s="28" t="str">
        <f>'2-4'!A48</f>
        <v>หมายเหตุประกอบข้อมูลทางการเงินระหว่างกาลแบบย่อเป็นส่วนหนึ่งของข้อมูลทางการเงินระหว่างกาลนี้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</row>
    <row r="51" spans="1:20" ht="21.75" customHeight="1">
      <c r="A51" s="2" t="str">
        <f>+A1</f>
        <v>บริษัท โรงงานเภสัชอุตสาหกรรม เจเอสพี (ประเทศไทย) จำกัด (มหาชน)</v>
      </c>
      <c r="B51" s="2"/>
      <c r="C51" s="2"/>
      <c r="D51" s="4"/>
      <c r="E51" s="5"/>
      <c r="F51" s="6"/>
      <c r="G51" s="21"/>
      <c r="H51" s="6"/>
      <c r="I51" s="22"/>
      <c r="J51" s="6"/>
      <c r="K51" s="21"/>
      <c r="L51" s="7"/>
    </row>
    <row r="52" spans="1:20" ht="21.75" customHeight="1">
      <c r="A52" s="2" t="s">
        <v>90</v>
      </c>
      <c r="B52" s="2"/>
      <c r="C52" s="2"/>
      <c r="D52" s="4"/>
      <c r="E52" s="5"/>
      <c r="F52" s="6"/>
      <c r="G52" s="21"/>
      <c r="H52" s="6"/>
      <c r="I52" s="22"/>
      <c r="J52" s="6"/>
      <c r="K52" s="21"/>
      <c r="L52" s="6"/>
    </row>
    <row r="53" spans="1:20" ht="21.75" customHeight="1">
      <c r="A53" s="10" t="str">
        <f>+A3</f>
        <v>สำหรับรอบระยะเวลาสามเดือนสิ้นสุดวันที่ 31 มีนาคม พ.ศ. 2569</v>
      </c>
      <c r="B53" s="10"/>
      <c r="C53" s="10"/>
      <c r="D53" s="11"/>
      <c r="E53" s="12"/>
      <c r="F53" s="13"/>
      <c r="G53" s="30"/>
      <c r="H53" s="13"/>
      <c r="I53" s="31"/>
      <c r="J53" s="13"/>
      <c r="K53" s="30"/>
      <c r="L53" s="13"/>
    </row>
    <row r="54" spans="1:20" ht="18.399999999999999" customHeight="1">
      <c r="A54" s="5"/>
      <c r="B54" s="5"/>
      <c r="C54" s="5" t="s">
        <v>32</v>
      </c>
      <c r="D54" s="4"/>
      <c r="E54" s="5"/>
      <c r="F54" s="6"/>
      <c r="G54" s="21"/>
      <c r="H54" s="6"/>
      <c r="I54" s="22"/>
      <c r="J54" s="6"/>
      <c r="K54" s="21"/>
      <c r="L54" s="6"/>
    </row>
    <row r="55" spans="1:20" ht="21" customHeight="1">
      <c r="A55" s="14"/>
      <c r="B55" s="5"/>
      <c r="C55" s="5"/>
      <c r="D55" s="15"/>
      <c r="E55" s="2"/>
      <c r="F55" s="87" t="s">
        <v>2</v>
      </c>
      <c r="G55" s="88"/>
      <c r="H55" s="88"/>
      <c r="I55" s="40"/>
      <c r="J55" s="87" t="s">
        <v>3</v>
      </c>
      <c r="K55" s="89"/>
      <c r="L55" s="89"/>
    </row>
    <row r="56" spans="1:20" ht="21" customHeight="1">
      <c r="A56" s="14"/>
      <c r="B56" s="5"/>
      <c r="C56" s="5"/>
      <c r="D56" s="15"/>
      <c r="E56" s="2"/>
      <c r="F56" s="32" t="s">
        <v>173</v>
      </c>
      <c r="G56" s="41"/>
      <c r="H56" s="76" t="s">
        <v>173</v>
      </c>
      <c r="I56" s="40"/>
      <c r="J56" s="32" t="s">
        <v>173</v>
      </c>
      <c r="K56" s="41"/>
      <c r="L56" s="76" t="s">
        <v>173</v>
      </c>
    </row>
    <row r="57" spans="1:20" ht="21" customHeight="1">
      <c r="A57" s="5"/>
      <c r="B57" s="5"/>
      <c r="C57" s="5"/>
      <c r="D57" s="3"/>
      <c r="E57" s="2"/>
      <c r="F57" s="1" t="s">
        <v>117</v>
      </c>
      <c r="G57" s="2"/>
      <c r="H57" s="1" t="s">
        <v>7</v>
      </c>
      <c r="I57" s="3"/>
      <c r="J57" s="1" t="s">
        <v>117</v>
      </c>
      <c r="K57" s="2"/>
      <c r="L57" s="1" t="s">
        <v>7</v>
      </c>
    </row>
    <row r="58" spans="1:20" ht="21" customHeight="1">
      <c r="A58" s="5"/>
      <c r="B58" s="5"/>
      <c r="C58" s="5"/>
      <c r="D58" s="19" t="s">
        <v>8</v>
      </c>
      <c r="E58" s="2"/>
      <c r="F58" s="17" t="s">
        <v>9</v>
      </c>
      <c r="G58" s="2"/>
      <c r="H58" s="17" t="s">
        <v>9</v>
      </c>
      <c r="I58" s="3"/>
      <c r="J58" s="17" t="s">
        <v>9</v>
      </c>
      <c r="K58" s="2"/>
      <c r="L58" s="17" t="s">
        <v>9</v>
      </c>
    </row>
    <row r="59" spans="1:20" ht="21" customHeight="1">
      <c r="A59" s="2" t="s">
        <v>105</v>
      </c>
      <c r="B59" s="5"/>
      <c r="C59" s="5"/>
      <c r="D59" s="4"/>
      <c r="E59" s="5"/>
      <c r="F59" s="20"/>
      <c r="G59" s="21"/>
      <c r="H59" s="6"/>
      <c r="I59" s="22"/>
      <c r="J59" s="20"/>
      <c r="K59" s="21"/>
      <c r="L59" s="6"/>
    </row>
    <row r="60" spans="1:20" ht="21" customHeight="1">
      <c r="A60" s="5" t="s">
        <v>206</v>
      </c>
      <c r="B60" s="5"/>
      <c r="D60" s="4"/>
      <c r="E60" s="5"/>
      <c r="F60" s="20">
        <v>-55</v>
      </c>
      <c r="G60" s="77"/>
      <c r="H60" s="6">
        <v>0</v>
      </c>
      <c r="I60" s="77"/>
      <c r="J60" s="20">
        <v>-41</v>
      </c>
      <c r="K60" s="77"/>
      <c r="L60" s="6">
        <v>0</v>
      </c>
      <c r="N60" s="25"/>
      <c r="P60" s="25"/>
      <c r="R60" s="25"/>
      <c r="T60" s="25"/>
    </row>
    <row r="61" spans="1:20" ht="21" customHeight="1">
      <c r="A61" s="5" t="s">
        <v>148</v>
      </c>
      <c r="B61" s="5"/>
      <c r="C61" s="5"/>
      <c r="D61" s="4"/>
      <c r="E61" s="5"/>
      <c r="F61" s="20">
        <v>-2387</v>
      </c>
      <c r="G61" s="23"/>
      <c r="H61" s="6">
        <v>-2834</v>
      </c>
      <c r="I61" s="23"/>
      <c r="J61" s="20">
        <v>-2005</v>
      </c>
      <c r="K61" s="23"/>
      <c r="L61" s="6">
        <v>-2076</v>
      </c>
      <c r="N61" s="25"/>
      <c r="P61" s="25"/>
      <c r="R61" s="25"/>
      <c r="T61" s="25"/>
    </row>
    <row r="62" spans="1:20" ht="21" customHeight="1">
      <c r="A62" s="5" t="s">
        <v>193</v>
      </c>
      <c r="B62" s="5"/>
      <c r="C62" s="5"/>
      <c r="D62" s="4"/>
      <c r="E62" s="5"/>
      <c r="F62" s="20">
        <v>-3114</v>
      </c>
      <c r="G62" s="23"/>
      <c r="H62" s="6">
        <v>-3220</v>
      </c>
      <c r="I62" s="23"/>
      <c r="J62" s="20">
        <v>-2324</v>
      </c>
      <c r="K62" s="23"/>
      <c r="L62" s="6">
        <v>-2837</v>
      </c>
      <c r="N62" s="25"/>
      <c r="P62" s="25"/>
      <c r="R62" s="25"/>
      <c r="T62" s="25"/>
    </row>
    <row r="63" spans="1:20" ht="21" customHeight="1">
      <c r="A63" s="5" t="s">
        <v>107</v>
      </c>
      <c r="B63" s="5"/>
      <c r="C63" s="5"/>
      <c r="D63" s="4"/>
      <c r="E63" s="5"/>
      <c r="F63" s="20">
        <v>-106</v>
      </c>
      <c r="G63" s="23"/>
      <c r="H63" s="6">
        <v>-21</v>
      </c>
      <c r="I63" s="23"/>
      <c r="J63" s="20">
        <v>-106</v>
      </c>
      <c r="K63" s="23"/>
      <c r="L63" s="6">
        <v>-21</v>
      </c>
      <c r="N63" s="25"/>
      <c r="P63" s="25"/>
      <c r="R63" s="25"/>
      <c r="T63" s="25"/>
    </row>
    <row r="64" spans="1:20" ht="21" customHeight="1">
      <c r="A64" s="5" t="s">
        <v>205</v>
      </c>
      <c r="B64" s="5"/>
      <c r="C64" s="5"/>
      <c r="D64" s="27"/>
      <c r="E64" s="5"/>
      <c r="F64" s="20">
        <v>0</v>
      </c>
      <c r="G64" s="23"/>
      <c r="H64" s="6">
        <v>0</v>
      </c>
      <c r="I64" s="23"/>
      <c r="J64" s="20">
        <v>0</v>
      </c>
      <c r="K64" s="23"/>
      <c r="L64" s="6">
        <v>-4000</v>
      </c>
      <c r="N64" s="25"/>
      <c r="P64" s="25"/>
      <c r="R64" s="25"/>
      <c r="T64" s="25"/>
    </row>
    <row r="65" spans="1:20" ht="21" customHeight="1">
      <c r="A65" s="5" t="s">
        <v>106</v>
      </c>
      <c r="B65" s="5"/>
      <c r="C65" s="5"/>
      <c r="D65" s="27"/>
      <c r="E65" s="5"/>
      <c r="F65" s="13">
        <v>142</v>
      </c>
      <c r="G65" s="23"/>
      <c r="H65" s="24">
        <v>30</v>
      </c>
      <c r="I65" s="23"/>
      <c r="J65" s="24">
        <v>627</v>
      </c>
      <c r="K65" s="23"/>
      <c r="L65" s="24">
        <v>606</v>
      </c>
      <c r="N65" s="25"/>
      <c r="P65" s="25"/>
      <c r="R65" s="25"/>
      <c r="T65" s="25"/>
    </row>
    <row r="66" spans="1:20" ht="6" customHeight="1">
      <c r="A66" s="5"/>
      <c r="B66" s="5"/>
      <c r="C66" s="5"/>
      <c r="D66" s="4"/>
      <c r="E66" s="5"/>
      <c r="F66" s="20"/>
      <c r="G66" s="23"/>
      <c r="H66" s="6"/>
      <c r="I66" s="23"/>
      <c r="J66" s="20"/>
      <c r="K66" s="23"/>
      <c r="L66" s="6"/>
    </row>
    <row r="67" spans="1:20" ht="21" customHeight="1">
      <c r="A67" s="2" t="s">
        <v>169</v>
      </c>
      <c r="B67" s="5"/>
      <c r="C67" s="5"/>
      <c r="D67" s="4"/>
      <c r="E67" s="5"/>
      <c r="F67" s="13">
        <f>SUM(F60:F65)</f>
        <v>-5520</v>
      </c>
      <c r="G67" s="23"/>
      <c r="H67" s="13">
        <f>SUM(H60:H65)</f>
        <v>-6045</v>
      </c>
      <c r="I67" s="23"/>
      <c r="J67" s="13">
        <f>SUM(J60:J65)</f>
        <v>-3849</v>
      </c>
      <c r="K67" s="23"/>
      <c r="L67" s="13">
        <f>SUM(L60:L65)</f>
        <v>-8328</v>
      </c>
      <c r="N67" s="25"/>
      <c r="P67" s="25"/>
      <c r="R67" s="25"/>
      <c r="T67" s="25"/>
    </row>
    <row r="68" spans="1:20" ht="21" customHeight="1">
      <c r="A68" s="5"/>
      <c r="B68" s="5"/>
      <c r="C68" s="5"/>
      <c r="D68" s="4"/>
      <c r="E68" s="5"/>
      <c r="F68" s="20"/>
      <c r="G68" s="23"/>
      <c r="H68" s="6"/>
      <c r="I68" s="23"/>
      <c r="J68" s="20"/>
      <c r="K68" s="23"/>
      <c r="L68" s="6"/>
    </row>
    <row r="69" spans="1:20" ht="21" customHeight="1">
      <c r="A69" s="2" t="s">
        <v>108</v>
      </c>
      <c r="B69" s="5"/>
      <c r="C69" s="5"/>
      <c r="D69" s="4"/>
      <c r="E69" s="5"/>
      <c r="F69" s="36"/>
      <c r="G69" s="77"/>
      <c r="H69" s="37"/>
      <c r="I69" s="77"/>
      <c r="J69" s="36"/>
      <c r="K69" s="21"/>
      <c r="L69" s="37"/>
    </row>
    <row r="70" spans="1:20" ht="21" customHeight="1">
      <c r="A70" s="5" t="s">
        <v>164</v>
      </c>
      <c r="B70" s="5"/>
      <c r="C70" s="5"/>
      <c r="D70" s="4"/>
      <c r="E70" s="5"/>
      <c r="F70" s="36"/>
      <c r="G70" s="77"/>
      <c r="H70" s="37"/>
      <c r="I70" s="77"/>
      <c r="J70" s="36"/>
      <c r="K70" s="21"/>
      <c r="L70" s="37"/>
    </row>
    <row r="71" spans="1:20" ht="21" customHeight="1">
      <c r="A71" s="5"/>
      <c r="B71" s="5" t="s">
        <v>165</v>
      </c>
      <c r="C71" s="5"/>
      <c r="D71" s="4"/>
      <c r="E71" s="5"/>
      <c r="F71" s="36">
        <v>37145</v>
      </c>
      <c r="G71" s="77"/>
      <c r="H71" s="37">
        <v>-20524</v>
      </c>
      <c r="I71" s="77"/>
      <c r="J71" s="36">
        <v>37049</v>
      </c>
      <c r="K71" s="21"/>
      <c r="L71" s="37">
        <v>-19000</v>
      </c>
      <c r="N71" s="25"/>
      <c r="P71" s="25"/>
      <c r="R71" s="25"/>
      <c r="T71" s="25"/>
    </row>
    <row r="72" spans="1:20" ht="21" customHeight="1">
      <c r="A72" s="5" t="s">
        <v>166</v>
      </c>
      <c r="B72" s="5"/>
      <c r="C72" s="5"/>
      <c r="D72" s="27">
        <v>16.3</v>
      </c>
      <c r="E72" s="5"/>
      <c r="F72" s="20">
        <v>-5000</v>
      </c>
      <c r="G72" s="77"/>
      <c r="H72" s="6">
        <v>0</v>
      </c>
      <c r="I72" s="77"/>
      <c r="J72" s="20">
        <v>0</v>
      </c>
      <c r="K72" s="77"/>
      <c r="L72" s="6">
        <v>0</v>
      </c>
      <c r="N72" s="25"/>
      <c r="P72" s="25"/>
      <c r="R72" s="25"/>
      <c r="T72" s="25"/>
    </row>
    <row r="73" spans="1:20" ht="21" customHeight="1">
      <c r="A73" s="5" t="s">
        <v>109</v>
      </c>
      <c r="B73" s="5"/>
      <c r="C73" s="5"/>
      <c r="D73" s="27"/>
      <c r="E73" s="5"/>
      <c r="F73" s="20">
        <v>0</v>
      </c>
      <c r="G73" s="77"/>
      <c r="H73" s="6">
        <v>14925</v>
      </c>
      <c r="I73" s="77"/>
      <c r="J73" s="20">
        <v>0</v>
      </c>
      <c r="K73" s="77"/>
      <c r="L73" s="6">
        <v>14925</v>
      </c>
      <c r="N73" s="25"/>
      <c r="P73" s="25"/>
      <c r="R73" s="25"/>
      <c r="T73" s="25"/>
    </row>
    <row r="74" spans="1:20" ht="21.75" customHeight="1">
      <c r="A74" s="5" t="s">
        <v>110</v>
      </c>
      <c r="B74" s="5"/>
      <c r="C74" s="5"/>
      <c r="D74" s="27">
        <v>13.1</v>
      </c>
      <c r="E74" s="5"/>
      <c r="F74" s="20">
        <v>-11178</v>
      </c>
      <c r="G74" s="77"/>
      <c r="H74" s="6">
        <v>-4895</v>
      </c>
      <c r="I74" s="77"/>
      <c r="J74" s="20">
        <v>-11178</v>
      </c>
      <c r="K74" s="77"/>
      <c r="L74" s="6">
        <v>-4895</v>
      </c>
      <c r="N74" s="25"/>
      <c r="P74" s="25"/>
      <c r="R74" s="25"/>
      <c r="T74" s="25"/>
    </row>
    <row r="75" spans="1:20" ht="21" customHeight="1">
      <c r="A75" s="5" t="s">
        <v>176</v>
      </c>
      <c r="B75" s="5"/>
      <c r="C75" s="5"/>
      <c r="D75" s="4">
        <v>14</v>
      </c>
      <c r="E75" s="5"/>
      <c r="F75" s="20">
        <v>-2428</v>
      </c>
      <c r="G75" s="77"/>
      <c r="H75" s="6">
        <v>-4539</v>
      </c>
      <c r="I75" s="77"/>
      <c r="J75" s="20">
        <v>-1342</v>
      </c>
      <c r="K75" s="77"/>
      <c r="L75" s="6">
        <v>-2254</v>
      </c>
      <c r="N75" s="25"/>
      <c r="P75" s="25"/>
      <c r="R75" s="25"/>
      <c r="T75" s="25"/>
    </row>
    <row r="76" spans="1:20" ht="21" customHeight="1">
      <c r="A76" s="5" t="s">
        <v>149</v>
      </c>
      <c r="B76" s="5"/>
      <c r="C76" s="5"/>
      <c r="D76" s="27"/>
      <c r="E76" s="5"/>
      <c r="F76" s="20">
        <v>0</v>
      </c>
      <c r="G76" s="77"/>
      <c r="H76" s="6">
        <v>-1</v>
      </c>
      <c r="I76" s="77"/>
      <c r="J76" s="20">
        <v>0</v>
      </c>
      <c r="K76" s="77"/>
      <c r="L76" s="6">
        <v>-1</v>
      </c>
      <c r="N76" s="25"/>
      <c r="P76" s="25"/>
      <c r="R76" s="25"/>
      <c r="T76" s="25"/>
    </row>
    <row r="77" spans="1:20" ht="21" customHeight="1">
      <c r="A77" s="5" t="s">
        <v>150</v>
      </c>
      <c r="B77" s="5"/>
      <c r="C77" s="5"/>
      <c r="D77" s="27"/>
      <c r="E77" s="5"/>
      <c r="F77" s="13">
        <v>-4719</v>
      </c>
      <c r="G77" s="77"/>
      <c r="H77" s="13">
        <v>-4025</v>
      </c>
      <c r="I77" s="77"/>
      <c r="J77" s="13">
        <v>-3855</v>
      </c>
      <c r="K77" s="77"/>
      <c r="L77" s="13">
        <v>-2589</v>
      </c>
      <c r="N77" s="25"/>
      <c r="P77" s="25"/>
      <c r="R77" s="25"/>
      <c r="T77" s="25"/>
    </row>
    <row r="78" spans="1:20" ht="6" customHeight="1">
      <c r="A78" s="5"/>
      <c r="B78" s="5"/>
      <c r="C78" s="5"/>
      <c r="D78" s="4"/>
      <c r="E78" s="5"/>
      <c r="F78" s="20"/>
      <c r="G78" s="77"/>
      <c r="H78" s="6"/>
      <c r="I78" s="77"/>
      <c r="J78" s="20"/>
      <c r="K78" s="77"/>
      <c r="L78" s="6"/>
    </row>
    <row r="79" spans="1:20" ht="21" customHeight="1">
      <c r="A79" s="2" t="s">
        <v>111</v>
      </c>
      <c r="B79" s="5"/>
      <c r="C79" s="5"/>
      <c r="D79" s="4"/>
      <c r="E79" s="5"/>
      <c r="F79" s="13">
        <f>SUM(F71:F77)</f>
        <v>13820</v>
      </c>
      <c r="G79" s="23"/>
      <c r="H79" s="13">
        <f>SUM(H71:H77)</f>
        <v>-19059</v>
      </c>
      <c r="I79" s="23"/>
      <c r="J79" s="13">
        <f>SUM(J71:J77)</f>
        <v>20674</v>
      </c>
      <c r="K79" s="23"/>
      <c r="L79" s="13">
        <f>SUM(L71:L77)</f>
        <v>-13814</v>
      </c>
      <c r="N79" s="25"/>
      <c r="P79" s="25"/>
      <c r="R79" s="25"/>
      <c r="T79" s="25"/>
    </row>
    <row r="80" spans="1:20" ht="21" customHeight="1">
      <c r="A80" s="2"/>
      <c r="B80" s="5"/>
      <c r="C80" s="5"/>
      <c r="D80" s="4"/>
      <c r="E80" s="5"/>
      <c r="F80" s="20"/>
      <c r="G80" s="23"/>
      <c r="H80" s="6"/>
      <c r="I80" s="23"/>
      <c r="J80" s="20"/>
      <c r="K80" s="23"/>
      <c r="L80" s="6"/>
    </row>
    <row r="81" spans="1:20" ht="21" customHeight="1">
      <c r="A81" s="2" t="s">
        <v>112</v>
      </c>
      <c r="B81" s="5"/>
      <c r="C81" s="5"/>
      <c r="D81" s="4"/>
      <c r="E81" s="5"/>
      <c r="F81" s="20">
        <f>F79+F67+F38</f>
        <v>-1590</v>
      </c>
      <c r="G81" s="23"/>
      <c r="H81" s="6">
        <f>H79+H67+H38</f>
        <v>6806</v>
      </c>
      <c r="I81" s="23"/>
      <c r="J81" s="20">
        <f>J79+J67+J38</f>
        <v>1370</v>
      </c>
      <c r="K81" s="23"/>
      <c r="L81" s="6">
        <f>L79+L67+L38</f>
        <v>6396</v>
      </c>
      <c r="N81" s="25"/>
      <c r="P81" s="25"/>
      <c r="R81" s="25"/>
      <c r="T81" s="25"/>
    </row>
    <row r="82" spans="1:20" ht="21" customHeight="1">
      <c r="A82" s="5" t="s">
        <v>113</v>
      </c>
      <c r="B82" s="5"/>
      <c r="C82" s="5"/>
      <c r="D82" s="4"/>
      <c r="E82" s="5"/>
      <c r="F82" s="13">
        <v>48031</v>
      </c>
      <c r="G82" s="23"/>
      <c r="H82" s="13">
        <v>29491</v>
      </c>
      <c r="I82" s="23"/>
      <c r="J82" s="13">
        <v>18565</v>
      </c>
      <c r="K82" s="23"/>
      <c r="L82" s="13">
        <v>14885</v>
      </c>
      <c r="N82" s="25"/>
      <c r="P82" s="25"/>
      <c r="R82" s="25"/>
      <c r="T82" s="25"/>
    </row>
    <row r="83" spans="1:20" ht="6" customHeight="1">
      <c r="A83" s="5"/>
      <c r="B83" s="5"/>
      <c r="C83" s="5"/>
      <c r="D83" s="4"/>
      <c r="E83" s="5"/>
      <c r="F83" s="20"/>
      <c r="G83" s="23"/>
      <c r="H83" s="6"/>
      <c r="I83" s="23"/>
      <c r="J83" s="20"/>
      <c r="K83" s="23"/>
      <c r="L83" s="6"/>
    </row>
    <row r="84" spans="1:20" ht="21" customHeight="1">
      <c r="A84" s="5" t="s">
        <v>114</v>
      </c>
      <c r="B84" s="5"/>
      <c r="C84" s="5"/>
      <c r="D84" s="4"/>
      <c r="E84" s="5"/>
      <c r="F84" s="79">
        <f>SUM(F81:F82)</f>
        <v>46441</v>
      </c>
      <c r="G84" s="80"/>
      <c r="H84" s="79">
        <f>SUM(H81:H82)</f>
        <v>36297</v>
      </c>
      <c r="I84" s="80"/>
      <c r="J84" s="79">
        <f>SUM(J81:J82)</f>
        <v>19935</v>
      </c>
      <c r="K84" s="80"/>
      <c r="L84" s="79">
        <f>SUM(L81:L82)</f>
        <v>21281</v>
      </c>
      <c r="N84" s="25"/>
      <c r="P84" s="25"/>
      <c r="R84" s="25"/>
      <c r="T84" s="25"/>
    </row>
    <row r="85" spans="1:20" ht="18.399999999999999">
      <c r="A85" s="5"/>
      <c r="B85" s="5"/>
      <c r="C85" s="5"/>
      <c r="D85" s="4"/>
      <c r="E85" s="5"/>
      <c r="F85" s="81"/>
      <c r="G85" s="80"/>
      <c r="H85" s="81"/>
      <c r="I85" s="80"/>
      <c r="J85" s="81"/>
      <c r="K85" s="80"/>
      <c r="L85" s="81"/>
    </row>
    <row r="86" spans="1:20" ht="21" customHeight="1">
      <c r="A86" s="2" t="s">
        <v>192</v>
      </c>
      <c r="B86" s="5"/>
      <c r="C86" s="5"/>
      <c r="D86" s="4"/>
      <c r="E86" s="5"/>
      <c r="F86" s="81"/>
      <c r="G86" s="80"/>
      <c r="H86" s="81"/>
      <c r="I86" s="80"/>
      <c r="J86" s="81"/>
      <c r="K86" s="80"/>
      <c r="L86" s="81"/>
    </row>
    <row r="87" spans="1:20" ht="6" customHeight="1">
      <c r="A87" s="5"/>
      <c r="B87" s="5"/>
      <c r="C87" s="5"/>
      <c r="D87" s="4"/>
      <c r="E87" s="5"/>
      <c r="F87" s="20"/>
      <c r="G87" s="23"/>
      <c r="H87" s="6"/>
      <c r="I87" s="23"/>
      <c r="J87" s="20"/>
      <c r="K87" s="23"/>
      <c r="L87" s="6"/>
    </row>
    <row r="88" spans="1:20" ht="21" customHeight="1">
      <c r="A88" s="35" t="s">
        <v>167</v>
      </c>
      <c r="B88" s="5"/>
      <c r="C88" s="5"/>
      <c r="D88" s="4"/>
      <c r="E88" s="5"/>
      <c r="F88" s="20">
        <v>-3805</v>
      </c>
      <c r="G88" s="5"/>
      <c r="H88" s="6">
        <v>-5065</v>
      </c>
      <c r="I88" s="38"/>
      <c r="J88" s="20">
        <v>-3138</v>
      </c>
      <c r="K88" s="82"/>
      <c r="L88" s="6">
        <v>-4178</v>
      </c>
      <c r="N88" s="25"/>
      <c r="P88" s="25"/>
      <c r="R88" s="25"/>
      <c r="T88" s="25"/>
    </row>
    <row r="89" spans="1:20" ht="21" customHeight="1">
      <c r="A89" s="35" t="s">
        <v>151</v>
      </c>
      <c r="B89" s="5"/>
      <c r="C89" s="5"/>
      <c r="D89" s="4"/>
      <c r="E89" s="5"/>
      <c r="F89" s="81">
        <v>-27</v>
      </c>
      <c r="G89" s="80"/>
      <c r="H89" s="81">
        <v>0</v>
      </c>
      <c r="I89" s="80"/>
      <c r="J89" s="81">
        <v>-27</v>
      </c>
      <c r="K89" s="80"/>
      <c r="L89" s="81">
        <v>0</v>
      </c>
      <c r="N89" s="25"/>
      <c r="P89" s="25"/>
      <c r="R89" s="25"/>
      <c r="T89" s="25"/>
    </row>
    <row r="90" spans="1:20" ht="21.75" customHeight="1">
      <c r="A90" s="35" t="s">
        <v>196</v>
      </c>
      <c r="F90" s="20">
        <v>1471</v>
      </c>
      <c r="G90" s="5"/>
      <c r="H90" s="6">
        <v>2709</v>
      </c>
      <c r="I90" s="38"/>
      <c r="J90" s="20">
        <v>1173</v>
      </c>
      <c r="K90" s="82"/>
      <c r="L90" s="6">
        <v>2345</v>
      </c>
    </row>
    <row r="91" spans="1:20" ht="21.75" customHeight="1">
      <c r="A91" s="35" t="s">
        <v>197</v>
      </c>
      <c r="F91" s="8">
        <v>54</v>
      </c>
      <c r="H91" s="81">
        <v>0</v>
      </c>
      <c r="J91" s="8">
        <v>54</v>
      </c>
      <c r="L91" s="81">
        <v>0</v>
      </c>
    </row>
    <row r="92" spans="1:20" ht="21" customHeight="1">
      <c r="A92" s="35" t="s">
        <v>168</v>
      </c>
      <c r="B92" s="5"/>
      <c r="C92" s="5"/>
      <c r="D92" s="4">
        <v>10</v>
      </c>
      <c r="E92" s="5"/>
      <c r="F92" s="81">
        <v>0</v>
      </c>
      <c r="G92" s="80"/>
      <c r="H92" s="81">
        <v>0</v>
      </c>
      <c r="I92" s="80"/>
      <c r="J92" s="81">
        <v>39512</v>
      </c>
      <c r="K92" s="80"/>
      <c r="L92" s="81">
        <v>0</v>
      </c>
      <c r="N92" s="25"/>
      <c r="P92" s="25"/>
      <c r="R92" s="25"/>
      <c r="T92" s="25"/>
    </row>
    <row r="93" spans="1:20" ht="21" customHeight="1">
      <c r="A93" s="5"/>
      <c r="B93" s="5"/>
      <c r="C93" s="5"/>
      <c r="D93" s="4"/>
      <c r="E93" s="5"/>
      <c r="F93" s="81"/>
      <c r="G93" s="80"/>
      <c r="H93" s="81"/>
      <c r="I93" s="80"/>
      <c r="J93" s="81"/>
      <c r="K93" s="80"/>
      <c r="L93" s="81"/>
    </row>
    <row r="94" spans="1:20" ht="21" customHeight="1">
      <c r="A94" s="5"/>
      <c r="B94" s="5"/>
      <c r="C94" s="5"/>
      <c r="D94" s="4"/>
      <c r="E94" s="5"/>
      <c r="F94" s="81"/>
      <c r="G94" s="80"/>
      <c r="H94" s="81"/>
      <c r="I94" s="80"/>
      <c r="J94" s="81"/>
      <c r="K94" s="80"/>
      <c r="L94" s="81"/>
    </row>
    <row r="95" spans="1:20" ht="21" customHeight="1">
      <c r="A95" s="5"/>
      <c r="B95" s="5"/>
      <c r="C95" s="5"/>
      <c r="D95" s="4"/>
      <c r="E95" s="5"/>
      <c r="F95" s="81"/>
      <c r="G95" s="80"/>
      <c r="H95" s="81"/>
      <c r="I95" s="80"/>
      <c r="J95" s="81"/>
      <c r="K95" s="80"/>
      <c r="L95" s="81"/>
    </row>
    <row r="96" spans="1:20" ht="21" customHeight="1">
      <c r="A96" s="5"/>
      <c r="B96" s="5"/>
      <c r="C96" s="5"/>
      <c r="D96" s="4"/>
      <c r="E96" s="5"/>
      <c r="F96" s="81"/>
      <c r="G96" s="80"/>
      <c r="H96" s="81"/>
      <c r="I96" s="80"/>
      <c r="J96" s="81"/>
      <c r="K96" s="80"/>
      <c r="L96" s="81"/>
    </row>
    <row r="97" spans="1:12" ht="21" customHeight="1">
      <c r="A97" s="5"/>
      <c r="B97" s="5"/>
      <c r="C97" s="5"/>
      <c r="D97" s="4"/>
      <c r="E97" s="5"/>
      <c r="F97" s="81"/>
      <c r="G97" s="80"/>
      <c r="H97" s="81"/>
      <c r="I97" s="80"/>
      <c r="J97" s="81"/>
      <c r="K97" s="80"/>
      <c r="L97" s="81"/>
    </row>
    <row r="98" spans="1:12" ht="14.25" customHeight="1">
      <c r="A98" s="5"/>
      <c r="B98" s="5"/>
      <c r="C98" s="5"/>
      <c r="D98" s="4"/>
      <c r="E98" s="5"/>
      <c r="F98" s="81"/>
      <c r="G98" s="80"/>
      <c r="H98" s="81"/>
      <c r="I98" s="80"/>
      <c r="J98" s="81"/>
      <c r="K98" s="80"/>
      <c r="L98" s="81"/>
    </row>
    <row r="99" spans="1:12" ht="4.5" customHeight="1">
      <c r="A99" s="5"/>
      <c r="B99" s="5"/>
      <c r="C99" s="5"/>
      <c r="D99" s="4"/>
      <c r="E99" s="5"/>
      <c r="F99" s="81"/>
      <c r="G99" s="80"/>
      <c r="H99" s="81"/>
      <c r="I99" s="80"/>
      <c r="J99" s="81"/>
      <c r="K99" s="80"/>
      <c r="L99" s="81"/>
    </row>
    <row r="100" spans="1:12" ht="22.15" customHeight="1">
      <c r="A100" s="12" t="str">
        <f>A50</f>
        <v>หมายเหตุประกอบข้อมูลทางการเงินระหว่างกาลแบบย่อเป็นส่วนหนึ่งของข้อมูลทางการเงินระหว่างกาลนี้</v>
      </c>
      <c r="B100" s="12"/>
      <c r="C100" s="12"/>
      <c r="D100" s="11"/>
      <c r="E100" s="12"/>
      <c r="F100" s="13"/>
      <c r="G100" s="83"/>
      <c r="H100" s="13"/>
      <c r="I100" s="83"/>
      <c r="J100" s="13"/>
      <c r="K100" s="83"/>
      <c r="L100" s="13"/>
    </row>
  </sheetData>
  <mergeCells count="4">
    <mergeCell ref="F5:H5"/>
    <mergeCell ref="J5:L5"/>
    <mergeCell ref="F55:H55"/>
    <mergeCell ref="J55:L55"/>
  </mergeCells>
  <pageMargins left="0.9" right="0.5" top="0.5" bottom="0.6" header="0.49" footer="0.4"/>
  <pageSetup paperSize="9" scale="82" firstPageNumber="8" fitToHeight="0" orientation="portrait" useFirstPageNumber="1" horizontalDpi="1200" verticalDpi="1200" r:id="rId1"/>
  <headerFooter>
    <oddFooter>&amp;R&amp;"Browallia New,Regular"&amp;13&amp;P</oddFooter>
  </headerFooter>
  <rowBreaks count="1" manualBreakCount="1">
    <brk id="5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9E0B08647E048A9BFB134E84D5CFE" ma:contentTypeVersion="3" ma:contentTypeDescription="Create a new document." ma:contentTypeScope="" ma:versionID="65492b1415e4e61a86c3abffbd18a096">
  <xsd:schema xmlns:xsd="http://www.w3.org/2001/XMLSchema" xmlns:xs="http://www.w3.org/2001/XMLSchema" xmlns:p="http://schemas.microsoft.com/office/2006/metadata/properties" xmlns:ns2="02f2845e-f02f-4e60-889e-26a514592d8d" targetNamespace="http://schemas.microsoft.com/office/2006/metadata/properties" ma:root="true" ma:fieldsID="16b5db8be12d956aa9da0484d3a1e576" ns2:_="">
    <xsd:import namespace="02f2845e-f02f-4e60-889e-26a514592d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f2845e-f02f-4e60-889e-26a514592d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47CC0B-3E12-4562-B29D-8E0E1FE523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80654A-07A7-4BE0-8576-FDC631F0E957}">
  <ds:schemaRefs>
    <ds:schemaRef ds:uri="02f2845e-f02f-4e60-889e-26a514592d8d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C64FB5B-3923-4A6E-A27E-A6A336A4ED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f2845e-f02f-4e60-889e-26a514592d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2-4</vt:lpstr>
      <vt:lpstr>5 (3M)</vt:lpstr>
      <vt:lpstr>6</vt:lpstr>
      <vt:lpstr>7</vt:lpstr>
      <vt:lpstr>8-9</vt:lpstr>
      <vt:lpstr>'2-4'!Print_Area</vt:lpstr>
      <vt:lpstr>'5 (3M)'!Print_Area</vt:lpstr>
      <vt:lpstr>'6'!Print_Area</vt:lpstr>
      <vt:lpstr>'7'!Print_Area</vt:lpstr>
      <vt:lpstr>'8-9'!Print_Area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AutoBVT</dc:creator>
  <cp:keywords/>
  <dc:description/>
  <cp:lastModifiedBy>kriangkrai.fa</cp:lastModifiedBy>
  <cp:revision/>
  <cp:lastPrinted>2026-05-15T07:11:02Z</cp:lastPrinted>
  <dcterms:created xsi:type="dcterms:W3CDTF">2017-04-28T11:15:01Z</dcterms:created>
  <dcterms:modified xsi:type="dcterms:W3CDTF">2026-05-15T11:51:22Z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0x0101004999E0B08647E048A9BFB134E84D5CFE</vt:lpwstr>
  </property>
  <property fmtid="{D5CDD505-2E9C-101B-9397-08002B2CF9AE}" pid="3" name="MediaServiceImageTags">
    <vt:lpwstr/>
  </property>
</Properties>
</file>