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de garde" sheetId="1" r:id="rId4"/>
    <sheet state="visible" name="Besoins" sheetId="2" r:id="rId5"/>
    <sheet state="visible" name="Stocks" sheetId="3" r:id="rId6"/>
  </sheets>
  <definedNames/>
  <calcPr/>
  <extLst>
    <ext uri="GoogleSheetsCustomDataVersion2">
      <go:sheetsCustomData xmlns:go="http://customooxmlschemas.google.com/" r:id="rId7" roundtripDataChecksum="xlJf8TMxNcmEgvVvjATnOWx8SxVaNFGmNCn4tdm/ZMg="/>
    </ext>
  </extLst>
</workbook>
</file>

<file path=xl/sharedStrings.xml><?xml version="1.0" encoding="utf-8"?>
<sst xmlns="http://schemas.openxmlformats.org/spreadsheetml/2006/main" count="105" uniqueCount="81">
  <si>
    <t>BILAN FOURRAGER</t>
  </si>
  <si>
    <t>Période du :</t>
  </si>
  <si>
    <t>au :</t>
  </si>
  <si>
    <t>Exploitation :</t>
  </si>
  <si>
    <t>à :</t>
  </si>
  <si>
    <t>Réalisé le :</t>
  </si>
  <si>
    <t>Par :</t>
  </si>
  <si>
    <t>BESOINS EN FOURRAGES STOCKES</t>
  </si>
  <si>
    <t>CATÉGORIE D'ANIMAUX</t>
  </si>
  <si>
    <t>Effectifs moyens</t>
  </si>
  <si>
    <t>Date</t>
  </si>
  <si>
    <t>Durée période (j)</t>
  </si>
  <si>
    <t>Nombre de rations</t>
  </si>
  <si>
    <t>Ingestions (kg MS / j / animal)</t>
  </si>
  <si>
    <t>BESOINS TOTAUX</t>
  </si>
  <si>
    <t>Ens. Maïs</t>
  </si>
  <si>
    <t>Ens. Herbe ou Enrubanné</t>
  </si>
  <si>
    <t>Foin/Regain</t>
  </si>
  <si>
    <t>Paille</t>
  </si>
  <si>
    <t>Entrée</t>
  </si>
  <si>
    <t>Sortie</t>
  </si>
  <si>
    <t>Kg MS / j / animal</t>
  </si>
  <si>
    <t>Total     (t MS)</t>
  </si>
  <si>
    <t>Compléments pâturage 2022</t>
  </si>
  <si>
    <t>Vaches laitières en hiver 2022-2023</t>
  </si>
  <si>
    <t>13 à 17</t>
  </si>
  <si>
    <t>Vaches taries en hiver 2022-2023</t>
  </si>
  <si>
    <t>Vaches laitières en été 2023</t>
  </si>
  <si>
    <t>0 à 17</t>
  </si>
  <si>
    <t>Génisses et bœufs &gt; 24 mois</t>
  </si>
  <si>
    <t>8,5 à 11</t>
  </si>
  <si>
    <t>Génisses et bœufs 12 à 24 mois</t>
  </si>
  <si>
    <t>7 à 10</t>
  </si>
  <si>
    <t>Génisses et bœufs 6 à 12 mois</t>
  </si>
  <si>
    <t>4,5 à 5,5</t>
  </si>
  <si>
    <t xml:space="preserve">Veaux </t>
  </si>
  <si>
    <t>kg de MS par veau de 0 à 6 mois</t>
  </si>
  <si>
    <t>Vaches allaitantes</t>
  </si>
  <si>
    <t>11 à 15</t>
  </si>
  <si>
    <t>Génisses et boeufs viande  2 ans</t>
  </si>
  <si>
    <t>Génisses et bœufs viande 1 an</t>
  </si>
  <si>
    <t>Taurillons 6 mois</t>
  </si>
  <si>
    <t>kg de MS par animal jusqu'à l'abattage</t>
  </si>
  <si>
    <t>Taurillons 9 mois</t>
  </si>
  <si>
    <t>Taurillons 12 mois</t>
  </si>
  <si>
    <t>Taurillons 15 mois</t>
  </si>
  <si>
    <t>Brebis+Agneaux bergerie</t>
  </si>
  <si>
    <t>Brebis+Agneaux herbe</t>
  </si>
  <si>
    <t>Totaux (en T de MS) :</t>
  </si>
  <si>
    <t>total ens maïs:</t>
  </si>
  <si>
    <t>total ens herbe:</t>
  </si>
  <si>
    <t>total foin-regain</t>
  </si>
  <si>
    <t>total paille</t>
  </si>
  <si>
    <t>Seules les cellules "jaunes" sont à remplir</t>
  </si>
  <si>
    <t>STOCKS DE FOURRAGES DISPONIBLES AU JOUR DE L'ENQUÊTE</t>
  </si>
  <si>
    <t>Nature du fourrage</t>
  </si>
  <si>
    <t>Volume (m3) ou nbre bottes</t>
  </si>
  <si>
    <t>Poids  brut              (kg par botte)</t>
  </si>
  <si>
    <t>Densité  (kg MS/m3) ou % MS</t>
  </si>
  <si>
    <t>Stocks                     (T MS)</t>
  </si>
  <si>
    <t>Rappel des besoins          (t MS)</t>
  </si>
  <si>
    <t>Solde fourrager      (t MS)</t>
  </si>
  <si>
    <t>récolte 2022 (prévision)</t>
  </si>
  <si>
    <t>Ensilage de maïs</t>
  </si>
  <si>
    <t>(180 à 220 kg MS/m3)</t>
  </si>
  <si>
    <t>stock report ou achat</t>
  </si>
  <si>
    <t>récolte 2022</t>
  </si>
  <si>
    <t>Ensilage d'herbe 1ère c</t>
  </si>
  <si>
    <t>(180 à 200 kg MS/m3)</t>
  </si>
  <si>
    <t>Enrubanné 1ère c</t>
  </si>
  <si>
    <t>(50 à 70% MS)</t>
  </si>
  <si>
    <t>Foin</t>
  </si>
  <si>
    <t>Regain</t>
  </si>
  <si>
    <t>Paille alimentaire</t>
  </si>
  <si>
    <t>TOTAL :</t>
  </si>
  <si>
    <t>Récoltes à venir (non prises en compte dans le bilan fourrager)</t>
  </si>
  <si>
    <t>Stocks  prévisionnel                    (T MS)</t>
  </si>
  <si>
    <t>Dérobées</t>
  </si>
  <si>
    <t>3ème coupe</t>
  </si>
  <si>
    <t>Autre (préciser)</t>
  </si>
  <si>
    <t>Commentaire général (surtout sur mesures d'ajustements prises)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</si>
</sst>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d/m/yy"/>
    <numFmt numFmtId="166" formatCode="0_ &quot;t&quot;"/>
    <numFmt numFmtId="167" formatCode="0_ &quot;m3&quot;"/>
    <numFmt numFmtId="168" formatCode="0_ &quot;t MS&quot;"/>
    <numFmt numFmtId="169" formatCode="0.0_ &quot;t MS&quot;"/>
  </numFmts>
  <fonts count="19">
    <font>
      <sz val="10.0"/>
      <color rgb="FF000000"/>
      <name val="Arial"/>
      <scheme val="minor"/>
    </font>
    <font>
      <b/>
      <sz val="18.0"/>
      <color theme="1"/>
      <name val="Arial"/>
    </font>
    <font/>
    <font>
      <sz val="10.0"/>
      <color theme="1"/>
      <name val="Arial"/>
    </font>
    <font>
      <b/>
      <sz val="16.0"/>
      <color theme="1"/>
      <name val="Arial"/>
    </font>
    <font>
      <sz val="16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i/>
      <sz val="8.0"/>
      <color theme="1"/>
      <name val="Arial"/>
    </font>
    <font>
      <i/>
      <sz val="8.0"/>
      <color theme="1"/>
      <name val="Arial"/>
    </font>
    <font>
      <i/>
      <sz val="10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b/>
      <sz val="12.0"/>
      <color theme="1"/>
      <name val="Arial"/>
    </font>
    <font>
      <b/>
      <sz val="6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12.0"/>
      <color theme="1"/>
      <name val="Arial"/>
    </font>
    <font>
      <b/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FFFFA3"/>
        <bgColor rgb="FFFFFFA3"/>
      </patternFill>
    </fill>
    <fill>
      <patternFill patternType="solid">
        <fgColor rgb="FFD8D8D8"/>
        <bgColor rgb="FFD8D8D8"/>
      </patternFill>
    </fill>
    <fill>
      <patternFill patternType="solid">
        <fgColor rgb="FFF4FDA1"/>
        <bgColor rgb="FFF4FDA1"/>
      </patternFill>
    </fill>
  </fills>
  <borders count="7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1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4" fillId="2" fontId="4" numFmtId="0" xfId="0" applyAlignment="1" applyBorder="1" applyFont="1">
      <alignment horizontal="right" vertical="center"/>
    </xf>
    <xf borderId="0" fillId="0" fontId="4" numFmtId="164" xfId="0" applyAlignment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0" fillId="0" fontId="3" numFmtId="0" xfId="0" applyFont="1"/>
    <xf borderId="0" fillId="0" fontId="6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6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shrinkToFit="0" wrapText="1"/>
    </xf>
    <xf borderId="1" fillId="2" fontId="6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7" numFmtId="0" xfId="0" applyAlignment="1" applyFont="1">
      <alignment shrinkToFit="0" wrapText="1"/>
    </xf>
    <xf borderId="5" fillId="0" fontId="8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9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7" fillId="0" fontId="7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wrapText="1"/>
    </xf>
    <xf borderId="12" fillId="0" fontId="2" numFmtId="0" xfId="0" applyBorder="1" applyFont="1"/>
    <xf borderId="13" fillId="0" fontId="2" numFmtId="0" xfId="0" applyBorder="1" applyFont="1"/>
    <xf borderId="14" fillId="0" fontId="9" numFmtId="0" xfId="0" applyAlignment="1" applyBorder="1" applyFont="1">
      <alignment horizontal="center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9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19" fillId="0" fontId="10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left" shrinkToFit="0" vertical="center" wrapText="1"/>
    </xf>
    <xf borderId="20" fillId="3" fontId="3" numFmtId="0" xfId="0" applyAlignment="1" applyBorder="1" applyFill="1" applyFont="1">
      <alignment horizontal="center" vertical="center"/>
    </xf>
    <xf borderId="21" fillId="3" fontId="11" numFmtId="165" xfId="0" applyAlignment="1" applyBorder="1" applyFont="1" applyNumberFormat="1">
      <alignment horizontal="center" vertical="center"/>
    </xf>
    <xf borderId="22" fillId="3" fontId="11" numFmtId="165" xfId="0" applyAlignment="1" applyBorder="1" applyFont="1" applyNumberFormat="1">
      <alignment horizontal="center" vertical="center"/>
    </xf>
    <xf borderId="23" fillId="0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25" fillId="3" fontId="3" numFmtId="0" xfId="0" applyAlignment="1" applyBorder="1" applyFont="1">
      <alignment horizontal="center" shrinkToFit="0" vertical="center" wrapText="1"/>
    </xf>
    <xf borderId="26" fillId="0" fontId="3" numFmtId="1" xfId="0" applyAlignment="1" applyBorder="1" applyFont="1" applyNumberFormat="1">
      <alignment horizontal="center" shrinkToFit="0" vertical="center" wrapText="1"/>
    </xf>
    <xf borderId="27" fillId="3" fontId="3" numFmtId="0" xfId="0" applyAlignment="1" applyBorder="1" applyFont="1">
      <alignment horizontal="center" vertical="center"/>
    </xf>
    <xf borderId="28" fillId="3" fontId="3" numFmtId="0" xfId="0" applyAlignment="1" applyBorder="1" applyFont="1">
      <alignment horizontal="center" vertical="center"/>
    </xf>
    <xf borderId="29" fillId="0" fontId="3" numFmtId="1" xfId="0" applyAlignment="1" applyBorder="1" applyFont="1" applyNumberFormat="1">
      <alignment horizontal="center" shrinkToFit="0" vertical="center" wrapText="1"/>
    </xf>
    <xf borderId="28" fillId="3" fontId="3" numFmtId="0" xfId="0" applyAlignment="1" applyBorder="1" applyFont="1">
      <alignment horizontal="center" shrinkToFit="0" vertical="center" wrapText="1"/>
    </xf>
    <xf borderId="23" fillId="0" fontId="12" numFmtId="0" xfId="0" applyAlignment="1" applyBorder="1" applyFont="1">
      <alignment horizontal="left" shrinkToFit="0" vertical="center" wrapText="1"/>
    </xf>
    <xf borderId="24" fillId="3" fontId="3" numFmtId="0" xfId="0" applyAlignment="1" applyBorder="1" applyFont="1">
      <alignment horizontal="center" vertical="center"/>
    </xf>
    <xf borderId="27" fillId="3" fontId="11" numFmtId="165" xfId="0" applyAlignment="1" applyBorder="1" applyFont="1" applyNumberFormat="1">
      <alignment horizontal="center" vertical="center"/>
    </xf>
    <xf borderId="30" fillId="3" fontId="11" numFmtId="165" xfId="0" applyAlignment="1" applyBorder="1" applyFont="1" applyNumberFormat="1">
      <alignment horizontal="center" vertical="center"/>
    </xf>
    <xf borderId="31" fillId="0" fontId="3" numFmtId="0" xfId="0" applyAlignment="1" applyBorder="1" applyFont="1">
      <alignment horizontal="center" vertical="center"/>
    </xf>
    <xf borderId="32" fillId="0" fontId="3" numFmtId="0" xfId="0" applyAlignment="1" applyBorder="1" applyFont="1">
      <alignment horizontal="center" vertical="center"/>
    </xf>
    <xf borderId="33" fillId="3" fontId="11" numFmtId="0" xfId="0" applyAlignment="1" applyBorder="1" applyFont="1">
      <alignment horizontal="right" vertical="center"/>
    </xf>
    <xf borderId="34" fillId="0" fontId="11" numFmtId="0" xfId="0" applyAlignment="1" applyBorder="1" applyFont="1">
      <alignment horizontal="left" vertical="center"/>
    </xf>
    <xf borderId="34" fillId="0" fontId="2" numFmtId="0" xfId="0" applyBorder="1" applyFont="1"/>
    <xf borderId="35" fillId="0" fontId="2" numFmtId="0" xfId="0" applyBorder="1" applyFont="1"/>
    <xf borderId="36" fillId="3" fontId="11" numFmtId="165" xfId="0" applyAlignment="1" applyBorder="1" applyFont="1" applyNumberFormat="1">
      <alignment horizontal="center" vertical="center"/>
    </xf>
    <xf borderId="37" fillId="3" fontId="11" numFmtId="165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38" fillId="3" fontId="11" numFmtId="165" xfId="0" applyAlignment="1" applyBorder="1" applyFont="1" applyNumberFormat="1">
      <alignment horizontal="center" vertical="center"/>
    </xf>
    <xf borderId="39" fillId="3" fontId="11" numFmtId="165" xfId="0" applyAlignment="1" applyBorder="1" applyFont="1" applyNumberFormat="1">
      <alignment horizontal="center" vertical="center"/>
    </xf>
    <xf borderId="40" fillId="0" fontId="3" numFmtId="0" xfId="0" applyAlignment="1" applyBorder="1" applyFont="1">
      <alignment horizontal="center" vertical="center"/>
    </xf>
    <xf borderId="41" fillId="0" fontId="3" numFmtId="0" xfId="0" applyAlignment="1" applyBorder="1" applyFont="1">
      <alignment horizontal="center" vertical="center"/>
    </xf>
    <xf borderId="33" fillId="3" fontId="11" numFmtId="3" xfId="0" applyAlignment="1" applyBorder="1" applyFont="1" applyNumberFormat="1">
      <alignment horizontal="right" vertical="center"/>
    </xf>
    <xf borderId="28" fillId="3" fontId="3" numFmtId="0" xfId="0" applyAlignment="1" applyBorder="1" applyFont="1">
      <alignment horizontal="right" vertical="center"/>
    </xf>
    <xf borderId="42" fillId="0" fontId="12" numFmtId="0" xfId="0" applyAlignment="1" applyBorder="1" applyFont="1">
      <alignment horizontal="left" shrinkToFit="0" vertical="center" wrapText="1"/>
    </xf>
    <xf borderId="43" fillId="3" fontId="3" numFmtId="0" xfId="0" applyAlignment="1" applyBorder="1" applyFont="1">
      <alignment horizontal="center" vertical="center"/>
    </xf>
    <xf borderId="44" fillId="3" fontId="11" numFmtId="165" xfId="0" applyAlignment="1" applyBorder="1" applyFont="1" applyNumberFormat="1">
      <alignment horizontal="center" vertical="center"/>
    </xf>
    <xf borderId="45" fillId="3" fontId="11" numFmtId="165" xfId="0" applyAlignment="1" applyBorder="1" applyFont="1" applyNumberFormat="1">
      <alignment horizontal="center" vertical="center"/>
    </xf>
    <xf borderId="42" fillId="0" fontId="3" numFmtId="0" xfId="0" applyAlignment="1" applyBorder="1" applyFont="1">
      <alignment horizontal="center" vertical="center"/>
    </xf>
    <xf borderId="43" fillId="0" fontId="3" numFmtId="0" xfId="0" applyAlignment="1" applyBorder="1" applyFont="1">
      <alignment horizontal="center" vertical="center"/>
    </xf>
    <xf borderId="46" fillId="0" fontId="3" numFmtId="0" xfId="0" applyAlignment="1" applyBorder="1" applyFont="1">
      <alignment horizontal="center" vertical="center"/>
    </xf>
    <xf borderId="47" fillId="3" fontId="3" numFmtId="0" xfId="0" applyAlignment="1" applyBorder="1" applyFont="1">
      <alignment horizontal="center" vertical="center"/>
    </xf>
    <xf borderId="38" fillId="3" fontId="3" numFmtId="0" xfId="0" applyAlignment="1" applyBorder="1" applyFont="1">
      <alignment horizontal="center" vertical="center"/>
    </xf>
    <xf borderId="47" fillId="3" fontId="3" numFmtId="0" xfId="0" applyAlignment="1" applyBorder="1" applyFont="1">
      <alignment horizontal="center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9" fillId="0" fontId="12" numFmtId="0" xfId="0" applyAlignment="1" applyBorder="1" applyFont="1">
      <alignment horizontal="center" vertical="center"/>
    </xf>
    <xf borderId="0" fillId="0" fontId="11" numFmtId="0" xfId="0" applyFont="1"/>
    <xf borderId="9" fillId="0" fontId="13" numFmtId="0" xfId="0" applyAlignment="1" applyBorder="1" applyFont="1">
      <alignment horizontal="right" vertical="center"/>
    </xf>
    <xf borderId="48" fillId="0" fontId="13" numFmtId="166" xfId="0" applyAlignment="1" applyBorder="1" applyFont="1" applyNumberFormat="1">
      <alignment horizontal="center" vertical="center"/>
    </xf>
    <xf borderId="49" fillId="0" fontId="14" numFmtId="0" xfId="0" applyAlignment="1" applyBorder="1" applyFont="1">
      <alignment horizontal="center" shrinkToFit="0" vertical="center" wrapText="1"/>
    </xf>
    <xf borderId="50" fillId="0" fontId="13" numFmtId="166" xfId="0" applyAlignment="1" applyBorder="1" applyFont="1" applyNumberFormat="1">
      <alignment horizontal="center" vertical="center"/>
    </xf>
    <xf borderId="51" fillId="0" fontId="13" numFmtId="166" xfId="0" applyAlignment="1" applyBorder="1" applyFont="1" applyNumberFormat="1">
      <alignment horizontal="center" vertical="center"/>
    </xf>
    <xf borderId="0" fillId="0" fontId="15" numFmtId="0" xfId="0" applyFont="1"/>
    <xf borderId="0" fillId="0" fontId="16" numFmtId="0" xfId="0" applyFont="1"/>
    <xf borderId="0" fillId="0" fontId="17" numFmtId="0" xfId="0" applyAlignment="1" applyFont="1">
      <alignment horizontal="left" shrinkToFit="0" wrapText="1"/>
    </xf>
    <xf borderId="0" fillId="0" fontId="13" numFmtId="0" xfId="0" applyAlignment="1" applyFont="1">
      <alignment shrinkToFit="0" wrapText="1"/>
    </xf>
    <xf borderId="0" fillId="0" fontId="17" numFmtId="0" xfId="0" applyAlignment="1" applyFont="1">
      <alignment shrinkToFit="0" wrapText="1"/>
    </xf>
    <xf borderId="0" fillId="0" fontId="17" numFmtId="0" xfId="0" applyFont="1"/>
    <xf borderId="1" fillId="2" fontId="13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52" fillId="0" fontId="15" numFmtId="0" xfId="0" applyAlignment="1" applyBorder="1" applyFont="1">
      <alignment horizontal="left" shrinkToFit="0" vertical="center" wrapText="1"/>
    </xf>
    <xf borderId="35" fillId="0" fontId="15" numFmtId="0" xfId="0" applyAlignment="1" applyBorder="1" applyFont="1">
      <alignment horizontal="center" shrinkToFit="0" vertical="center" wrapText="1"/>
    </xf>
    <xf borderId="48" fillId="0" fontId="16" numFmtId="0" xfId="0" applyAlignment="1" applyBorder="1" applyFon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5" fillId="0" fontId="16" numFmtId="0" xfId="0" applyAlignment="1" applyBorder="1" applyFont="1">
      <alignment horizontal="left" shrinkToFit="0" vertical="center" wrapText="1"/>
    </xf>
    <xf borderId="53" fillId="0" fontId="3" numFmtId="0" xfId="0" applyAlignment="1" applyBorder="1" applyFont="1">
      <alignment horizontal="right" vertical="center"/>
    </xf>
    <xf borderId="54" fillId="3" fontId="16" numFmtId="167" xfId="0" applyAlignment="1" applyBorder="1" applyFont="1" applyNumberFormat="1">
      <alignment horizontal="center" readingOrder="0" shrinkToFit="0" vertical="center" wrapText="1"/>
    </xf>
    <xf borderId="54" fillId="4" fontId="16" numFmtId="0" xfId="0" applyAlignment="1" applyBorder="1" applyFill="1" applyFont="1">
      <alignment horizontal="center" readingOrder="0" shrinkToFit="0" vertical="center" wrapText="1"/>
    </xf>
    <xf borderId="54" fillId="3" fontId="16" numFmtId="0" xfId="0" applyAlignment="1" applyBorder="1" applyFont="1">
      <alignment horizontal="center" readingOrder="0" shrinkToFit="0" vertical="center" wrapText="1"/>
    </xf>
    <xf borderId="6" fillId="0" fontId="16" numFmtId="168" xfId="0" applyAlignment="1" applyBorder="1" applyFont="1" applyNumberFormat="1">
      <alignment horizontal="center" shrinkToFit="0" vertical="center" wrapText="1"/>
    </xf>
    <xf borderId="6" fillId="0" fontId="10" numFmtId="168" xfId="0" applyAlignment="1" applyBorder="1" applyFont="1" applyNumberFormat="1">
      <alignment horizontal="center" shrinkToFit="0" vertical="center" wrapText="1"/>
    </xf>
    <xf borderId="55" fillId="0" fontId="15" numFmtId="0" xfId="0" applyAlignment="1" applyBorder="1" applyFont="1">
      <alignment horizontal="left" shrinkToFit="0" vertical="center" wrapText="1"/>
    </xf>
    <xf borderId="56" fillId="0" fontId="16" numFmtId="0" xfId="0" applyAlignment="1" applyBorder="1" applyFont="1">
      <alignment horizontal="center" shrinkToFit="0" vertical="center" wrapText="1"/>
    </xf>
    <xf borderId="57" fillId="4" fontId="16" numFmtId="0" xfId="0" applyAlignment="1" applyBorder="1" applyFont="1">
      <alignment horizontal="center" shrinkToFit="0" vertical="center" wrapText="1"/>
    </xf>
    <xf borderId="57" fillId="4" fontId="16" numFmtId="1" xfId="0" applyAlignment="1" applyBorder="1" applyFont="1" applyNumberFormat="1">
      <alignment horizontal="center" shrinkToFit="0" vertical="center" wrapText="1"/>
    </xf>
    <xf borderId="58" fillId="0" fontId="2" numFmtId="0" xfId="0" applyBorder="1" applyFont="1"/>
    <xf borderId="12" fillId="0" fontId="16" numFmtId="0" xfId="0" applyAlignment="1" applyBorder="1" applyFont="1">
      <alignment horizontal="left" shrinkToFit="0" vertical="center" wrapText="1"/>
    </xf>
    <xf borderId="56" fillId="0" fontId="3" numFmtId="0" xfId="0" applyAlignment="1" applyBorder="1" applyFont="1">
      <alignment horizontal="right" vertical="center"/>
    </xf>
    <xf borderId="59" fillId="3" fontId="16" numFmtId="167" xfId="0" applyAlignment="1" applyBorder="1" applyFont="1" applyNumberFormat="1">
      <alignment horizontal="center" shrinkToFit="0" vertical="center" wrapText="1"/>
    </xf>
    <xf borderId="59" fillId="4" fontId="16" numFmtId="0" xfId="0" applyAlignment="1" applyBorder="1" applyFont="1">
      <alignment horizontal="center" shrinkToFit="0" vertical="center" wrapText="1"/>
    </xf>
    <xf borderId="59" fillId="3" fontId="16" numFmtId="0" xfId="0" applyAlignment="1" applyBorder="1" applyFont="1">
      <alignment horizontal="center" shrinkToFit="0" vertical="center" wrapText="1"/>
    </xf>
    <xf borderId="13" fillId="0" fontId="16" numFmtId="168" xfId="0" applyAlignment="1" applyBorder="1" applyFont="1" applyNumberFormat="1">
      <alignment horizontal="center" shrinkToFit="0" vertical="center" wrapText="1"/>
    </xf>
    <xf borderId="40" fillId="0" fontId="16" numFmtId="0" xfId="0" applyAlignment="1" applyBorder="1" applyFont="1">
      <alignment horizontal="left" shrinkToFit="0" vertical="center" wrapText="1"/>
    </xf>
    <xf borderId="60" fillId="3" fontId="16" numFmtId="167" xfId="0" applyAlignment="1" applyBorder="1" applyFont="1" applyNumberFormat="1">
      <alignment horizontal="center" shrinkToFit="0" vertical="center" wrapText="1"/>
    </xf>
    <xf borderId="60" fillId="4" fontId="16" numFmtId="0" xfId="0" applyAlignment="1" applyBorder="1" applyFont="1">
      <alignment horizontal="center" shrinkToFit="0" vertical="center" wrapText="1"/>
    </xf>
    <xf borderId="60" fillId="3" fontId="16" numFmtId="0" xfId="0" applyAlignment="1" applyBorder="1" applyFont="1">
      <alignment horizontal="center" shrinkToFit="0" vertical="center" wrapText="1"/>
    </xf>
    <xf borderId="41" fillId="0" fontId="16" numFmtId="168" xfId="0" applyAlignment="1" applyBorder="1" applyFont="1" applyNumberFormat="1">
      <alignment horizontal="center" shrinkToFit="0" vertical="center" wrapText="1"/>
    </xf>
    <xf borderId="41" fillId="0" fontId="10" numFmtId="168" xfId="0" applyAlignment="1" applyBorder="1" applyFont="1" applyNumberFormat="1">
      <alignment horizontal="center" shrinkToFit="0" vertical="center" wrapText="1"/>
    </xf>
    <xf borderId="60" fillId="3" fontId="16" numFmtId="9" xfId="0" applyAlignment="1" applyBorder="1" applyFont="1" applyNumberFormat="1">
      <alignment horizontal="center" shrinkToFit="0" vertical="center" wrapText="1"/>
    </xf>
    <xf borderId="59" fillId="3" fontId="16" numFmtId="9" xfId="0" applyAlignment="1" applyBorder="1" applyFont="1" applyNumberFormat="1">
      <alignment horizontal="center" shrinkToFit="0" vertical="center" wrapText="1"/>
    </xf>
    <xf borderId="57" fillId="4" fontId="16" numFmtId="9" xfId="0" applyAlignment="1" applyBorder="1" applyFont="1" applyNumberFormat="1">
      <alignment horizontal="center" shrinkToFit="0" vertical="center" wrapText="1"/>
    </xf>
    <xf borderId="60" fillId="5" fontId="16" numFmtId="0" xfId="0" applyAlignment="1" applyBorder="1" applyFill="1" applyFont="1">
      <alignment horizontal="center" shrinkToFit="0" vertical="center" wrapText="1"/>
    </xf>
    <xf borderId="59" fillId="5" fontId="16" numFmtId="0" xfId="0" applyAlignment="1" applyBorder="1" applyFont="1">
      <alignment horizontal="center" shrinkToFit="0" vertical="center" wrapText="1"/>
    </xf>
    <xf borderId="61" fillId="0" fontId="16" numFmtId="0" xfId="0" applyAlignment="1" applyBorder="1" applyFont="1">
      <alignment horizontal="left" shrinkToFit="0" vertical="center" wrapText="1"/>
    </xf>
    <xf borderId="62" fillId="0" fontId="3" numFmtId="0" xfId="0" applyAlignment="1" applyBorder="1" applyFont="1">
      <alignment horizontal="right" vertical="center"/>
    </xf>
    <xf borderId="63" fillId="3" fontId="16" numFmtId="0" xfId="0" applyAlignment="1" applyBorder="1" applyFont="1">
      <alignment horizontal="center" shrinkToFit="0" vertical="center" wrapText="1"/>
    </xf>
    <xf borderId="63" fillId="4" fontId="16" numFmtId="0" xfId="0" applyAlignment="1" applyBorder="1" applyFont="1">
      <alignment horizontal="center" shrinkToFit="0" vertical="center" wrapText="1"/>
    </xf>
    <xf borderId="64" fillId="0" fontId="16" numFmtId="168" xfId="0" applyAlignment="1" applyBorder="1" applyFont="1" applyNumberFormat="1">
      <alignment horizontal="center" shrinkToFit="0" vertical="center" wrapText="1"/>
    </xf>
    <xf borderId="64" fillId="0" fontId="2" numFmtId="0" xfId="0" applyBorder="1" applyFont="1"/>
    <xf borderId="0" fillId="0" fontId="16" numFmtId="0" xfId="0" applyAlignment="1" applyFont="1">
      <alignment horizontal="left" shrinkToFit="0" wrapText="1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shrinkToFit="0" wrapText="1"/>
    </xf>
    <xf borderId="0" fillId="0" fontId="15" numFmtId="0" xfId="0" applyAlignment="1" applyFont="1">
      <alignment horizontal="right" shrinkToFit="0" wrapText="1"/>
    </xf>
    <xf borderId="48" fillId="0" fontId="15" numFmtId="168" xfId="0" applyAlignment="1" applyBorder="1" applyFont="1" applyNumberFormat="1">
      <alignment horizontal="center" shrinkToFit="0" wrapText="1"/>
    </xf>
    <xf borderId="48" fillId="0" fontId="18" numFmtId="168" xfId="0" applyAlignment="1" applyBorder="1" applyFont="1" applyNumberFormat="1">
      <alignment horizontal="center" shrinkToFit="0" wrapText="1"/>
    </xf>
    <xf borderId="0" fillId="0" fontId="15" numFmtId="168" xfId="0" applyAlignment="1" applyFont="1" applyNumberFormat="1">
      <alignment horizontal="center" shrinkToFit="0" wrapText="1"/>
    </xf>
    <xf borderId="0" fillId="0" fontId="18" numFmtId="168" xfId="0" applyAlignment="1" applyFont="1" applyNumberFormat="1">
      <alignment horizontal="center" shrinkToFit="0" wrapText="1"/>
    </xf>
    <xf borderId="0" fillId="0" fontId="15" numFmtId="0" xfId="0" applyAlignment="1" applyFont="1">
      <alignment horizontal="left" vertical="center"/>
    </xf>
    <xf borderId="65" fillId="0" fontId="15" numFmtId="0" xfId="0" applyAlignment="1" applyBorder="1" applyFont="1">
      <alignment horizontal="left" vertical="center"/>
    </xf>
    <xf borderId="52" fillId="0" fontId="16" numFmtId="0" xfId="0" applyAlignment="1" applyBorder="1" applyFont="1">
      <alignment horizontal="right" shrinkToFit="0" vertical="center" wrapText="1"/>
    </xf>
    <xf borderId="35" fillId="0" fontId="3" numFmtId="0" xfId="0" applyAlignment="1" applyBorder="1" applyFont="1">
      <alignment horizontal="right" vertical="center"/>
    </xf>
    <xf borderId="54" fillId="3" fontId="16" numFmtId="167" xfId="0" applyAlignment="1" applyBorder="1" applyFont="1" applyNumberFormat="1">
      <alignment horizontal="center" shrinkToFit="0" vertical="center" wrapText="1"/>
    </xf>
    <xf borderId="54" fillId="3" fontId="16" numFmtId="0" xfId="0" applyAlignment="1" applyBorder="1" applyFont="1">
      <alignment horizontal="center" shrinkToFit="0" vertical="center" wrapText="1"/>
    </xf>
    <xf borderId="52" fillId="0" fontId="16" numFmtId="0" xfId="0" applyAlignment="1" applyBorder="1" applyFont="1">
      <alignment horizontal="right" shrinkToFit="0" wrapText="1"/>
    </xf>
    <xf borderId="35" fillId="0" fontId="15" numFmtId="0" xfId="0" applyAlignment="1" applyBorder="1" applyFont="1">
      <alignment shrinkToFit="0" wrapText="1"/>
    </xf>
    <xf borderId="48" fillId="3" fontId="16" numFmtId="167" xfId="0" applyAlignment="1" applyBorder="1" applyFont="1" applyNumberFormat="1">
      <alignment horizontal="center" shrinkToFit="0" vertical="center" wrapText="1"/>
    </xf>
    <xf borderId="48" fillId="3" fontId="16" numFmtId="0" xfId="0" applyAlignment="1" applyBorder="1" applyFont="1">
      <alignment horizontal="center" shrinkToFit="0" vertical="center" wrapText="1"/>
    </xf>
    <xf borderId="48" fillId="0" fontId="16" numFmtId="168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right" shrinkToFit="0" wrapText="1"/>
    </xf>
    <xf borderId="0" fillId="0" fontId="13" numFmtId="169" xfId="0" applyAlignment="1" applyFont="1" applyNumberFormat="1">
      <alignment horizontal="right" shrinkToFit="0" wrapText="1"/>
    </xf>
    <xf borderId="66" fillId="3" fontId="17" numFmtId="0" xfId="0" applyAlignment="1" applyBorder="1" applyFont="1">
      <alignment horizontal="left" shrinkToFit="0" wrapText="1"/>
    </xf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72" fillId="0" fontId="2" numFmtId="0" xfId="0" applyBorder="1" applyFont="1"/>
    <xf borderId="73" fillId="0" fontId="2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152400</xdr:rowOff>
    </xdr:from>
    <xdr:ext cx="1162050" cy="1276350"/>
    <xdr:pic>
      <xdr:nvPicPr>
        <xdr:cNvPr descr="logo_CA_Vosges_RVB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>
      <c r="A15" s="1" t="s">
        <v>0</v>
      </c>
      <c r="B15" s="2"/>
      <c r="C15" s="2"/>
      <c r="D15" s="2"/>
      <c r="E15" s="2"/>
      <c r="F15" s="2"/>
      <c r="G15" s="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A22" s="4"/>
      <c r="B22" s="5" t="s">
        <v>1</v>
      </c>
      <c r="C22" s="6"/>
      <c r="E22" s="7"/>
    </row>
    <row r="23" ht="12.75" customHeight="1">
      <c r="A23" s="8"/>
      <c r="B23" s="9"/>
      <c r="C23" s="10"/>
      <c r="D23" s="10"/>
      <c r="E23" s="7"/>
    </row>
    <row r="24" ht="12.75" customHeight="1">
      <c r="A24" s="8"/>
      <c r="B24" s="5" t="s">
        <v>2</v>
      </c>
      <c r="C24" s="6"/>
      <c r="E24" s="7"/>
    </row>
    <row r="25" ht="12.75" customHeight="1">
      <c r="A25" s="8"/>
      <c r="B25" s="8"/>
      <c r="C25" s="7"/>
      <c r="D25" s="7"/>
      <c r="E25" s="7"/>
    </row>
    <row r="26" ht="12.75" customHeight="1">
      <c r="A26" s="8"/>
      <c r="B26" s="8"/>
      <c r="C26" s="7"/>
      <c r="D26" s="7"/>
      <c r="E26" s="7"/>
    </row>
    <row r="27" ht="12.75" customHeight="1">
      <c r="A27" s="8"/>
      <c r="B27" s="8"/>
      <c r="C27" s="7"/>
      <c r="D27" s="7"/>
      <c r="E27" s="7"/>
    </row>
    <row r="28" ht="12.75" customHeight="1">
      <c r="A28" s="8"/>
      <c r="B28" s="8"/>
      <c r="C28" s="7"/>
      <c r="D28" s="7"/>
      <c r="E28" s="7"/>
    </row>
    <row r="29" ht="12.75" customHeight="1">
      <c r="A29" s="4"/>
      <c r="B29" s="5" t="s">
        <v>3</v>
      </c>
      <c r="C29" s="10"/>
    </row>
    <row r="30" ht="12.75" customHeight="1">
      <c r="A30" s="8"/>
      <c r="B30" s="11"/>
      <c r="C30" s="10"/>
      <c r="D30" s="10"/>
      <c r="E30" s="10"/>
    </row>
    <row r="31" ht="12.75" customHeight="1">
      <c r="A31" s="8"/>
      <c r="B31" s="5" t="s">
        <v>4</v>
      </c>
      <c r="C31" s="10"/>
    </row>
    <row r="32" ht="12.75" customHeight="1">
      <c r="A32" s="8"/>
      <c r="B32" s="8"/>
      <c r="C32" s="7"/>
      <c r="D32" s="7"/>
      <c r="E32" s="7"/>
    </row>
    <row r="33" ht="12.75" customHeight="1">
      <c r="A33" s="8"/>
      <c r="B33" s="8"/>
      <c r="C33" s="7"/>
      <c r="D33" s="7"/>
      <c r="E33" s="7"/>
    </row>
    <row r="34" ht="12.75" customHeight="1">
      <c r="A34" s="8"/>
      <c r="B34" s="8"/>
      <c r="C34" s="7"/>
      <c r="D34" s="7"/>
      <c r="E34" s="7"/>
    </row>
    <row r="35" ht="12.75" customHeight="1">
      <c r="A35" s="8"/>
      <c r="B35" s="8"/>
      <c r="C35" s="7"/>
      <c r="D35" s="7"/>
      <c r="E35" s="7"/>
    </row>
    <row r="36" ht="12.75" customHeight="1">
      <c r="A36" s="8"/>
      <c r="B36" s="8"/>
      <c r="C36" s="7"/>
      <c r="D36" s="7"/>
      <c r="E36" s="7"/>
    </row>
    <row r="37" ht="12.75" customHeight="1">
      <c r="A37" s="4"/>
      <c r="B37" s="5" t="s">
        <v>5</v>
      </c>
      <c r="C37" s="6"/>
      <c r="E37" s="7"/>
    </row>
    <row r="38" ht="12.75" customHeight="1">
      <c r="A38" s="8"/>
      <c r="B38" s="11"/>
      <c r="C38" s="12"/>
      <c r="D38" s="12"/>
      <c r="E38" s="12"/>
    </row>
    <row r="39" ht="12.75" customHeight="1">
      <c r="A39" s="8"/>
      <c r="B39" s="5" t="s">
        <v>6</v>
      </c>
      <c r="C39" s="8"/>
      <c r="D39" s="8"/>
      <c r="E39" s="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5:G15"/>
    <mergeCell ref="C22:D22"/>
    <mergeCell ref="C24:D24"/>
    <mergeCell ref="C29:E29"/>
    <mergeCell ref="C31:E31"/>
    <mergeCell ref="C37:D3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6.88"/>
    <col customWidth="1" min="2" max="6" width="6.63"/>
    <col customWidth="1" min="7" max="7" width="8.63"/>
    <col customWidth="1" min="8" max="8" width="6.63"/>
    <col customWidth="1" min="9" max="9" width="8.13"/>
    <col customWidth="1" min="10" max="10" width="6.63"/>
    <col customWidth="1" min="11" max="11" width="8.5"/>
    <col customWidth="1" min="12" max="12" width="6.63"/>
    <col customWidth="1" min="13" max="13" width="7.63"/>
    <col customWidth="1" min="14" max="14" width="6.63"/>
    <col customWidth="1" min="15" max="15" width="7.5"/>
    <col customWidth="1" min="16" max="16" width="6.63"/>
    <col customWidth="1" min="17" max="17" width="7.63"/>
    <col customWidth="1" min="18" max="26" width="11.5"/>
  </cols>
  <sheetData>
    <row r="1" ht="9.0" customHeight="1">
      <c r="A1" s="1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24.75" customHeight="1">
      <c r="A2" s="14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5"/>
      <c r="S2" s="15"/>
      <c r="T2" s="15"/>
      <c r="U2" s="15"/>
      <c r="V2" s="15"/>
      <c r="W2" s="15"/>
      <c r="X2" s="15"/>
      <c r="Y2" s="15"/>
      <c r="Z2" s="15"/>
    </row>
    <row r="3" ht="12.75" customHeight="1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6.75" customHeight="1">
      <c r="A4" s="1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8.5" customHeight="1">
      <c r="A5" s="17" t="s">
        <v>8</v>
      </c>
      <c r="B5" s="18" t="s">
        <v>9</v>
      </c>
      <c r="C5" s="19" t="s">
        <v>10</v>
      </c>
      <c r="D5" s="20"/>
      <c r="E5" s="18" t="s">
        <v>11</v>
      </c>
      <c r="F5" s="21" t="s">
        <v>12</v>
      </c>
      <c r="G5" s="18" t="s">
        <v>13</v>
      </c>
      <c r="H5" s="22" t="s">
        <v>14</v>
      </c>
      <c r="I5" s="20"/>
      <c r="J5" s="22" t="s">
        <v>15</v>
      </c>
      <c r="K5" s="23"/>
      <c r="L5" s="22" t="s">
        <v>16</v>
      </c>
      <c r="M5" s="23"/>
      <c r="N5" s="24" t="s">
        <v>17</v>
      </c>
      <c r="O5" s="23"/>
      <c r="P5" s="24" t="s">
        <v>18</v>
      </c>
      <c r="Q5" s="23"/>
      <c r="R5" s="25"/>
      <c r="S5" s="25"/>
      <c r="T5" s="25"/>
      <c r="U5" s="25"/>
      <c r="V5" s="25"/>
      <c r="W5" s="25"/>
      <c r="X5" s="25"/>
      <c r="Y5" s="25"/>
      <c r="Z5" s="25"/>
    </row>
    <row r="6" ht="54.0" customHeight="1">
      <c r="A6" s="26"/>
      <c r="B6" s="27"/>
      <c r="C6" s="28" t="s">
        <v>19</v>
      </c>
      <c r="D6" s="29" t="s">
        <v>20</v>
      </c>
      <c r="E6" s="27"/>
      <c r="F6" s="30"/>
      <c r="G6" s="27"/>
      <c r="H6" s="31" t="s">
        <v>21</v>
      </c>
      <c r="I6" s="32" t="s">
        <v>22</v>
      </c>
      <c r="J6" s="31" t="s">
        <v>21</v>
      </c>
      <c r="K6" s="32" t="s">
        <v>22</v>
      </c>
      <c r="L6" s="31" t="s">
        <v>21</v>
      </c>
      <c r="M6" s="33" t="s">
        <v>22</v>
      </c>
      <c r="N6" s="31" t="s">
        <v>21</v>
      </c>
      <c r="O6" s="33" t="s">
        <v>22</v>
      </c>
      <c r="P6" s="31" t="s">
        <v>21</v>
      </c>
      <c r="Q6" s="33" t="s">
        <v>22</v>
      </c>
      <c r="R6" s="25"/>
      <c r="S6" s="25"/>
      <c r="T6" s="25"/>
      <c r="U6" s="25"/>
      <c r="V6" s="25"/>
      <c r="W6" s="25"/>
      <c r="X6" s="25"/>
      <c r="Y6" s="25"/>
      <c r="Z6" s="25"/>
    </row>
    <row r="7" ht="24.0" customHeight="1">
      <c r="A7" s="34" t="s">
        <v>23</v>
      </c>
      <c r="B7" s="35"/>
      <c r="C7" s="36"/>
      <c r="D7" s="37"/>
      <c r="E7" s="38">
        <f t="shared" ref="E7:E13" si="1">D7-C7</f>
        <v>0</v>
      </c>
      <c r="F7" s="39">
        <f t="shared" ref="F7:F13" si="2">E7*B7</f>
        <v>0</v>
      </c>
      <c r="G7" s="40"/>
      <c r="H7" s="41"/>
      <c r="I7" s="42">
        <f t="shared" ref="I7:I13" si="3">H7*F7/1000</f>
        <v>0</v>
      </c>
      <c r="J7" s="43"/>
      <c r="K7" s="42">
        <f t="shared" ref="K7:K13" si="4">J7*F7/1000</f>
        <v>0</v>
      </c>
      <c r="L7" s="44"/>
      <c r="M7" s="45">
        <f t="shared" ref="M7:M13" si="5">L7*F7/1000</f>
        <v>0</v>
      </c>
      <c r="N7" s="46"/>
      <c r="O7" s="42">
        <f t="shared" ref="O7:O13" si="6">N7*F7/1000</f>
        <v>0</v>
      </c>
      <c r="P7" s="43"/>
      <c r="Q7" s="42">
        <f t="shared" ref="Q7:Q13" si="7">P7*F7/1000</f>
        <v>0</v>
      </c>
      <c r="R7" s="13"/>
      <c r="S7" s="13"/>
      <c r="T7" s="13"/>
      <c r="U7" s="13"/>
      <c r="V7" s="13"/>
      <c r="W7" s="13"/>
      <c r="X7" s="13"/>
      <c r="Y7" s="13"/>
      <c r="Z7" s="13"/>
    </row>
    <row r="8" ht="24.0" customHeight="1">
      <c r="A8" s="47" t="s">
        <v>24</v>
      </c>
      <c r="B8" s="48"/>
      <c r="C8" s="49"/>
      <c r="D8" s="50"/>
      <c r="E8" s="38">
        <f t="shared" si="1"/>
        <v>0</v>
      </c>
      <c r="F8" s="39">
        <f t="shared" si="2"/>
        <v>0</v>
      </c>
      <c r="G8" s="51" t="s">
        <v>25</v>
      </c>
      <c r="H8" s="44"/>
      <c r="I8" s="42">
        <f t="shared" si="3"/>
        <v>0</v>
      </c>
      <c r="J8" s="43"/>
      <c r="K8" s="42">
        <f t="shared" si="4"/>
        <v>0</v>
      </c>
      <c r="L8" s="44"/>
      <c r="M8" s="45">
        <f t="shared" si="5"/>
        <v>0</v>
      </c>
      <c r="N8" s="46"/>
      <c r="O8" s="42">
        <f t="shared" si="6"/>
        <v>0</v>
      </c>
      <c r="P8" s="43"/>
      <c r="Q8" s="42">
        <f t="shared" si="7"/>
        <v>0</v>
      </c>
      <c r="R8" s="8"/>
      <c r="S8" s="8"/>
      <c r="T8" s="8"/>
      <c r="U8" s="8"/>
      <c r="V8" s="8"/>
      <c r="W8" s="8"/>
      <c r="X8" s="8"/>
      <c r="Y8" s="8"/>
      <c r="Z8" s="8"/>
    </row>
    <row r="9" ht="24.0" customHeight="1">
      <c r="A9" s="47" t="s">
        <v>26</v>
      </c>
      <c r="B9" s="48"/>
      <c r="C9" s="49"/>
      <c r="D9" s="50"/>
      <c r="E9" s="38">
        <f t="shared" si="1"/>
        <v>0</v>
      </c>
      <c r="F9" s="39">
        <f t="shared" si="2"/>
        <v>0</v>
      </c>
      <c r="G9" s="51">
        <v>13.0</v>
      </c>
      <c r="H9" s="44"/>
      <c r="I9" s="42">
        <f t="shared" si="3"/>
        <v>0</v>
      </c>
      <c r="J9" s="43"/>
      <c r="K9" s="42">
        <f t="shared" si="4"/>
        <v>0</v>
      </c>
      <c r="L9" s="44"/>
      <c r="M9" s="45">
        <f t="shared" si="5"/>
        <v>0</v>
      </c>
      <c r="N9" s="46"/>
      <c r="O9" s="42">
        <f t="shared" si="6"/>
        <v>0</v>
      </c>
      <c r="P9" s="43"/>
      <c r="Q9" s="42">
        <f t="shared" si="7"/>
        <v>0</v>
      </c>
      <c r="R9" s="8"/>
      <c r="S9" s="8"/>
      <c r="T9" s="8"/>
      <c r="U9" s="8"/>
      <c r="V9" s="8"/>
      <c r="W9" s="8"/>
      <c r="X9" s="8"/>
      <c r="Y9" s="8"/>
      <c r="Z9" s="8"/>
    </row>
    <row r="10" ht="24.0" customHeight="1">
      <c r="A10" s="47" t="s">
        <v>27</v>
      </c>
      <c r="B10" s="48"/>
      <c r="C10" s="49"/>
      <c r="D10" s="50"/>
      <c r="E10" s="38">
        <f t="shared" si="1"/>
        <v>0</v>
      </c>
      <c r="F10" s="39">
        <f t="shared" si="2"/>
        <v>0</v>
      </c>
      <c r="G10" s="51" t="s">
        <v>28</v>
      </c>
      <c r="H10" s="44"/>
      <c r="I10" s="42">
        <f t="shared" si="3"/>
        <v>0</v>
      </c>
      <c r="J10" s="43"/>
      <c r="K10" s="42">
        <f t="shared" si="4"/>
        <v>0</v>
      </c>
      <c r="L10" s="44"/>
      <c r="M10" s="45">
        <f t="shared" si="5"/>
        <v>0</v>
      </c>
      <c r="N10" s="46"/>
      <c r="O10" s="42">
        <f t="shared" si="6"/>
        <v>0</v>
      </c>
      <c r="P10" s="43"/>
      <c r="Q10" s="42">
        <f t="shared" si="7"/>
        <v>0</v>
      </c>
      <c r="R10" s="8"/>
      <c r="S10" s="8"/>
      <c r="T10" s="8"/>
      <c r="U10" s="8"/>
      <c r="V10" s="8"/>
      <c r="W10" s="8"/>
      <c r="X10" s="8"/>
      <c r="Y10" s="8"/>
      <c r="Z10" s="8"/>
    </row>
    <row r="11" ht="24.0" customHeight="1">
      <c r="A11" s="47" t="s">
        <v>29</v>
      </c>
      <c r="B11" s="48"/>
      <c r="C11" s="49"/>
      <c r="D11" s="50"/>
      <c r="E11" s="38">
        <f t="shared" si="1"/>
        <v>0</v>
      </c>
      <c r="F11" s="39">
        <f t="shared" si="2"/>
        <v>0</v>
      </c>
      <c r="G11" s="52" t="s">
        <v>30</v>
      </c>
      <c r="H11" s="44"/>
      <c r="I11" s="42">
        <f t="shared" si="3"/>
        <v>0</v>
      </c>
      <c r="J11" s="43"/>
      <c r="K11" s="42">
        <f t="shared" si="4"/>
        <v>0</v>
      </c>
      <c r="L11" s="44"/>
      <c r="M11" s="45">
        <f t="shared" si="5"/>
        <v>0</v>
      </c>
      <c r="N11" s="46"/>
      <c r="O11" s="42">
        <f t="shared" si="6"/>
        <v>0</v>
      </c>
      <c r="P11" s="43"/>
      <c r="Q11" s="42">
        <f t="shared" si="7"/>
        <v>0</v>
      </c>
      <c r="R11" s="8"/>
      <c r="S11" s="8"/>
      <c r="T11" s="8"/>
      <c r="U11" s="8"/>
      <c r="V11" s="8"/>
      <c r="W11" s="8"/>
      <c r="X11" s="8"/>
      <c r="Y11" s="8"/>
      <c r="Z11" s="8"/>
    </row>
    <row r="12" ht="24.0" customHeight="1">
      <c r="A12" s="47" t="s">
        <v>31</v>
      </c>
      <c r="B12" s="48"/>
      <c r="C12" s="49"/>
      <c r="D12" s="50"/>
      <c r="E12" s="38">
        <f t="shared" si="1"/>
        <v>0</v>
      </c>
      <c r="F12" s="39">
        <f t="shared" si="2"/>
        <v>0</v>
      </c>
      <c r="G12" s="52" t="s">
        <v>32</v>
      </c>
      <c r="H12" s="44"/>
      <c r="I12" s="42">
        <f t="shared" si="3"/>
        <v>0</v>
      </c>
      <c r="J12" s="43"/>
      <c r="K12" s="42">
        <f t="shared" si="4"/>
        <v>0</v>
      </c>
      <c r="L12" s="44"/>
      <c r="M12" s="45">
        <f t="shared" si="5"/>
        <v>0</v>
      </c>
      <c r="N12" s="46"/>
      <c r="O12" s="42">
        <f t="shared" si="6"/>
        <v>0</v>
      </c>
      <c r="P12" s="43"/>
      <c r="Q12" s="42">
        <f t="shared" si="7"/>
        <v>0</v>
      </c>
      <c r="R12" s="8"/>
      <c r="S12" s="8"/>
      <c r="T12" s="8"/>
      <c r="U12" s="8"/>
      <c r="V12" s="8"/>
      <c r="W12" s="8"/>
      <c r="X12" s="8"/>
      <c r="Y12" s="8"/>
      <c r="Z12" s="8"/>
    </row>
    <row r="13" ht="24.0" customHeight="1">
      <c r="A13" s="47" t="s">
        <v>33</v>
      </c>
      <c r="B13" s="48"/>
      <c r="C13" s="49"/>
      <c r="D13" s="50"/>
      <c r="E13" s="38">
        <f t="shared" si="1"/>
        <v>0</v>
      </c>
      <c r="F13" s="39">
        <f t="shared" si="2"/>
        <v>0</v>
      </c>
      <c r="G13" s="52" t="s">
        <v>34</v>
      </c>
      <c r="H13" s="44"/>
      <c r="I13" s="42">
        <f t="shared" si="3"/>
        <v>0</v>
      </c>
      <c r="J13" s="43"/>
      <c r="K13" s="42">
        <f t="shared" si="4"/>
        <v>0</v>
      </c>
      <c r="L13" s="44"/>
      <c r="M13" s="45">
        <f t="shared" si="5"/>
        <v>0</v>
      </c>
      <c r="N13" s="46"/>
      <c r="O13" s="42">
        <f t="shared" si="6"/>
        <v>0</v>
      </c>
      <c r="P13" s="43"/>
      <c r="Q13" s="42">
        <f t="shared" si="7"/>
        <v>0</v>
      </c>
      <c r="R13" s="8"/>
      <c r="S13" s="8"/>
      <c r="T13" s="8"/>
      <c r="U13" s="8"/>
      <c r="V13" s="8"/>
      <c r="W13" s="8"/>
      <c r="X13" s="8"/>
      <c r="Y13" s="8"/>
      <c r="Z13" s="8"/>
    </row>
    <row r="14" ht="24.0" customHeight="1">
      <c r="A14" s="47" t="s">
        <v>35</v>
      </c>
      <c r="B14" s="48"/>
      <c r="C14" s="53">
        <v>350.0</v>
      </c>
      <c r="D14" s="54" t="s">
        <v>36</v>
      </c>
      <c r="E14" s="55"/>
      <c r="F14" s="55"/>
      <c r="G14" s="56"/>
      <c r="H14" s="44"/>
      <c r="I14" s="42">
        <f>(H14*$B$14)/1000</f>
        <v>0</v>
      </c>
      <c r="J14" s="43"/>
      <c r="K14" s="42">
        <f>(J14*$B$14)/1000</f>
        <v>0</v>
      </c>
      <c r="L14" s="44"/>
      <c r="M14" s="42">
        <f>(L14*$B$14)/1000</f>
        <v>0</v>
      </c>
      <c r="N14" s="46"/>
      <c r="O14" s="42">
        <f>(N14*$B$14)/1000</f>
        <v>0</v>
      </c>
      <c r="P14" s="43"/>
      <c r="Q14" s="42">
        <f>(P14*$B$14)/1000</f>
        <v>0</v>
      </c>
      <c r="R14" s="8"/>
      <c r="S14" s="8"/>
      <c r="T14" s="8"/>
      <c r="U14" s="8"/>
      <c r="V14" s="8"/>
      <c r="W14" s="8"/>
      <c r="X14" s="8"/>
      <c r="Y14" s="8"/>
      <c r="Z14" s="8"/>
    </row>
    <row r="15" ht="24.0" customHeight="1">
      <c r="A15" s="47" t="s">
        <v>37</v>
      </c>
      <c r="B15" s="48"/>
      <c r="C15" s="57"/>
      <c r="D15" s="58"/>
      <c r="E15" s="59">
        <f t="shared" ref="E15:E17" si="8">D15-C15</f>
        <v>0</v>
      </c>
      <c r="F15" s="60">
        <f t="shared" ref="F15:F17" si="9">E15*B15</f>
        <v>0</v>
      </c>
      <c r="G15" s="61" t="s">
        <v>38</v>
      </c>
      <c r="H15" s="44"/>
      <c r="I15" s="42">
        <f t="shared" ref="I15:I17" si="10">H15*F15/1000</f>
        <v>0</v>
      </c>
      <c r="J15" s="43"/>
      <c r="K15" s="42">
        <f t="shared" ref="K15:K17" si="11">J15*F15/1000</f>
        <v>0</v>
      </c>
      <c r="L15" s="44"/>
      <c r="M15" s="45">
        <f t="shared" ref="M15:M17" si="12">L15*F15/1000</f>
        <v>0</v>
      </c>
      <c r="N15" s="46"/>
      <c r="O15" s="42">
        <f t="shared" ref="O15:O17" si="13">N15*F15/1000</f>
        <v>0</v>
      </c>
      <c r="P15" s="43"/>
      <c r="Q15" s="42">
        <f t="shared" ref="Q15:Q17" si="14">P15*F15/1000</f>
        <v>0</v>
      </c>
      <c r="R15" s="8"/>
      <c r="S15" s="8"/>
      <c r="T15" s="8"/>
      <c r="U15" s="8"/>
      <c r="V15" s="8"/>
      <c r="W15" s="8"/>
      <c r="X15" s="8"/>
      <c r="Y15" s="8"/>
      <c r="Z15" s="8"/>
    </row>
    <row r="16" ht="24.0" customHeight="1">
      <c r="A16" s="47" t="s">
        <v>39</v>
      </c>
      <c r="B16" s="48"/>
      <c r="C16" s="49"/>
      <c r="D16" s="50"/>
      <c r="E16" s="38">
        <f t="shared" si="8"/>
        <v>0</v>
      </c>
      <c r="F16" s="39">
        <f t="shared" si="9"/>
        <v>0</v>
      </c>
      <c r="G16" s="51">
        <v>8.0</v>
      </c>
      <c r="H16" s="44"/>
      <c r="I16" s="42">
        <f t="shared" si="10"/>
        <v>0</v>
      </c>
      <c r="J16" s="43"/>
      <c r="K16" s="42">
        <f t="shared" si="11"/>
        <v>0</v>
      </c>
      <c r="L16" s="44"/>
      <c r="M16" s="45">
        <f t="shared" si="12"/>
        <v>0</v>
      </c>
      <c r="N16" s="46"/>
      <c r="O16" s="42">
        <f t="shared" si="13"/>
        <v>0</v>
      </c>
      <c r="P16" s="43"/>
      <c r="Q16" s="42">
        <f t="shared" si="14"/>
        <v>0</v>
      </c>
      <c r="R16" s="8"/>
      <c r="S16" s="8"/>
      <c r="T16" s="8"/>
      <c r="U16" s="8"/>
      <c r="V16" s="8"/>
      <c r="W16" s="8"/>
      <c r="X16" s="8"/>
      <c r="Y16" s="8"/>
      <c r="Z16" s="8"/>
    </row>
    <row r="17" ht="24.0" customHeight="1">
      <c r="A17" s="47" t="s">
        <v>40</v>
      </c>
      <c r="B17" s="48"/>
      <c r="C17" s="62"/>
      <c r="D17" s="63"/>
      <c r="E17" s="64">
        <f t="shared" si="8"/>
        <v>0</v>
      </c>
      <c r="F17" s="65">
        <f t="shared" si="9"/>
        <v>0</v>
      </c>
      <c r="G17" s="52">
        <v>6.0</v>
      </c>
      <c r="H17" s="44"/>
      <c r="I17" s="42">
        <f t="shared" si="10"/>
        <v>0</v>
      </c>
      <c r="J17" s="43"/>
      <c r="K17" s="42">
        <f t="shared" si="11"/>
        <v>0</v>
      </c>
      <c r="L17" s="44"/>
      <c r="M17" s="45">
        <f t="shared" si="12"/>
        <v>0</v>
      </c>
      <c r="N17" s="46"/>
      <c r="O17" s="42">
        <f t="shared" si="13"/>
        <v>0</v>
      </c>
      <c r="P17" s="43"/>
      <c r="Q17" s="42">
        <f t="shared" si="14"/>
        <v>0</v>
      </c>
      <c r="R17" s="8"/>
      <c r="S17" s="8"/>
      <c r="T17" s="8"/>
      <c r="U17" s="8"/>
      <c r="V17" s="8"/>
      <c r="W17" s="8"/>
      <c r="X17" s="8"/>
      <c r="Y17" s="8"/>
      <c r="Z17" s="8"/>
    </row>
    <row r="18" ht="24.0" customHeight="1">
      <c r="A18" s="47" t="s">
        <v>41</v>
      </c>
      <c r="B18" s="48"/>
      <c r="C18" s="66">
        <v>2800.0</v>
      </c>
      <c r="D18" s="54" t="s">
        <v>42</v>
      </c>
      <c r="E18" s="55"/>
      <c r="F18" s="55"/>
      <c r="G18" s="56"/>
      <c r="H18" s="44"/>
      <c r="I18" s="42">
        <f>$B$18*H18/1000</f>
        <v>0</v>
      </c>
      <c r="J18" s="43"/>
      <c r="K18" s="42">
        <f>$B$18*J18/1000</f>
        <v>0</v>
      </c>
      <c r="L18" s="44"/>
      <c r="M18" s="42">
        <f>$B$18*L18/1000</f>
        <v>0</v>
      </c>
      <c r="N18" s="46"/>
      <c r="O18" s="42">
        <f>$B$18*N18/1000</f>
        <v>0</v>
      </c>
      <c r="P18" s="43"/>
      <c r="Q18" s="42">
        <f>$B$18*P18/1000</f>
        <v>0</v>
      </c>
      <c r="R18" s="8"/>
      <c r="S18" s="8"/>
      <c r="T18" s="8"/>
      <c r="U18" s="8"/>
      <c r="V18" s="8"/>
      <c r="W18" s="8"/>
      <c r="X18" s="8"/>
      <c r="Y18" s="8"/>
      <c r="Z18" s="8"/>
    </row>
    <row r="19" ht="24.0" customHeight="1">
      <c r="A19" s="47" t="s">
        <v>43</v>
      </c>
      <c r="B19" s="48"/>
      <c r="C19" s="66">
        <v>2300.0</v>
      </c>
      <c r="D19" s="54" t="s">
        <v>42</v>
      </c>
      <c r="E19" s="55"/>
      <c r="F19" s="55"/>
      <c r="G19" s="56"/>
      <c r="H19" s="67"/>
      <c r="I19" s="42">
        <f>$B$19*H19/1000</f>
        <v>0</v>
      </c>
      <c r="J19" s="43"/>
      <c r="K19" s="42">
        <f>$B$19*J19/1000</f>
        <v>0</v>
      </c>
      <c r="L19" s="44"/>
      <c r="M19" s="42">
        <f>$B$19*L19/1000</f>
        <v>0</v>
      </c>
      <c r="N19" s="46"/>
      <c r="O19" s="42">
        <f>$B$19*N19/1000</f>
        <v>0</v>
      </c>
      <c r="P19" s="43"/>
      <c r="Q19" s="42">
        <f>$B$19*P19/1000</f>
        <v>0</v>
      </c>
      <c r="R19" s="8"/>
      <c r="S19" s="8"/>
      <c r="T19" s="8"/>
      <c r="U19" s="8"/>
      <c r="V19" s="8"/>
      <c r="W19" s="8"/>
      <c r="X19" s="8"/>
      <c r="Y19" s="8"/>
      <c r="Z19" s="8"/>
    </row>
    <row r="20" ht="24.0" customHeight="1">
      <c r="A20" s="47" t="s">
        <v>44</v>
      </c>
      <c r="B20" s="48"/>
      <c r="C20" s="66">
        <v>1700.0</v>
      </c>
      <c r="D20" s="54" t="s">
        <v>42</v>
      </c>
      <c r="E20" s="55"/>
      <c r="F20" s="55"/>
      <c r="G20" s="56"/>
      <c r="H20" s="44"/>
      <c r="I20" s="42">
        <f>$B$20*H20/1000</f>
        <v>0</v>
      </c>
      <c r="J20" s="43"/>
      <c r="K20" s="42">
        <f>$B$20*J20/1000</f>
        <v>0</v>
      </c>
      <c r="L20" s="44"/>
      <c r="M20" s="42">
        <f>$B$20*L20/1000</f>
        <v>0</v>
      </c>
      <c r="N20" s="46"/>
      <c r="O20" s="42">
        <f>$B$20*N20/1000</f>
        <v>0</v>
      </c>
      <c r="P20" s="43"/>
      <c r="Q20" s="42">
        <f>$B$20*P20/1000</f>
        <v>0</v>
      </c>
      <c r="R20" s="8"/>
      <c r="S20" s="8"/>
      <c r="T20" s="8"/>
      <c r="U20" s="8"/>
      <c r="V20" s="8"/>
      <c r="W20" s="8"/>
      <c r="X20" s="8"/>
      <c r="Y20" s="8"/>
      <c r="Z20" s="8"/>
    </row>
    <row r="21" ht="24.0" customHeight="1">
      <c r="A21" s="47" t="s">
        <v>45</v>
      </c>
      <c r="B21" s="48"/>
      <c r="C21" s="66">
        <v>1100.0</v>
      </c>
      <c r="D21" s="54" t="s">
        <v>42</v>
      </c>
      <c r="E21" s="55"/>
      <c r="F21" s="55"/>
      <c r="G21" s="56"/>
      <c r="H21" s="44"/>
      <c r="I21" s="42">
        <f>$B$21*H21/1000</f>
        <v>0</v>
      </c>
      <c r="J21" s="43"/>
      <c r="K21" s="42">
        <f>$B$21*J21/1000</f>
        <v>0</v>
      </c>
      <c r="L21" s="44"/>
      <c r="M21" s="42">
        <f>$B$21*L21/1000</f>
        <v>0</v>
      </c>
      <c r="N21" s="46"/>
      <c r="O21" s="42">
        <f>$B$21*N21/1000</f>
        <v>0</v>
      </c>
      <c r="P21" s="43"/>
      <c r="Q21" s="42">
        <f>$B$21*P21/1000</f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ht="24.0" customHeight="1">
      <c r="A22" s="47" t="s">
        <v>46</v>
      </c>
      <c r="B22" s="48"/>
      <c r="C22" s="49"/>
      <c r="D22" s="50"/>
      <c r="E22" s="38">
        <f t="shared" ref="E22:E23" si="15">D22-C22</f>
        <v>0</v>
      </c>
      <c r="F22" s="39">
        <f t="shared" ref="F22:F23" si="16">E22*B22</f>
        <v>0</v>
      </c>
      <c r="G22" s="51">
        <v>1.7</v>
      </c>
      <c r="H22" s="44"/>
      <c r="I22" s="42">
        <f t="shared" ref="I22:I23" si="17">H22*F22/1000</f>
        <v>0</v>
      </c>
      <c r="J22" s="43"/>
      <c r="K22" s="42">
        <f t="shared" ref="K22:K23" si="18">J22*F22/1000</f>
        <v>0</v>
      </c>
      <c r="L22" s="44"/>
      <c r="M22" s="45">
        <f t="shared" ref="M22:M23" si="19">L22*F22/1000</f>
        <v>0</v>
      </c>
      <c r="N22" s="46"/>
      <c r="O22" s="42">
        <f t="shared" ref="O22:O23" si="20">N22*F22/1000</f>
        <v>0</v>
      </c>
      <c r="P22" s="43"/>
      <c r="Q22" s="42">
        <f t="shared" ref="Q22:Q23" si="21">P22*F22/1000</f>
        <v>0</v>
      </c>
      <c r="R22" s="8"/>
      <c r="S22" s="8"/>
      <c r="T22" s="8"/>
      <c r="U22" s="8"/>
      <c r="V22" s="8"/>
      <c r="W22" s="8"/>
      <c r="X22" s="8"/>
      <c r="Y22" s="8"/>
      <c r="Z22" s="8"/>
    </row>
    <row r="23" ht="24.0" customHeight="1">
      <c r="A23" s="68" t="s">
        <v>47</v>
      </c>
      <c r="B23" s="69"/>
      <c r="C23" s="70"/>
      <c r="D23" s="71"/>
      <c r="E23" s="72">
        <f t="shared" si="15"/>
        <v>0</v>
      </c>
      <c r="F23" s="73">
        <f t="shared" si="16"/>
        <v>0</v>
      </c>
      <c r="G23" s="74">
        <v>2.0</v>
      </c>
      <c r="H23" s="75"/>
      <c r="I23" s="42">
        <f t="shared" si="17"/>
        <v>0</v>
      </c>
      <c r="J23" s="76"/>
      <c r="K23" s="42">
        <f t="shared" si="18"/>
        <v>0</v>
      </c>
      <c r="L23" s="75"/>
      <c r="M23" s="45">
        <f t="shared" si="19"/>
        <v>0</v>
      </c>
      <c r="N23" s="77"/>
      <c r="O23" s="42">
        <f t="shared" si="20"/>
        <v>0</v>
      </c>
      <c r="P23" s="76"/>
      <c r="Q23" s="42">
        <f t="shared" si="21"/>
        <v>0</v>
      </c>
      <c r="R23" s="8"/>
      <c r="S23" s="8"/>
      <c r="T23" s="8"/>
      <c r="U23" s="8"/>
      <c r="V23" s="8"/>
      <c r="W23" s="8"/>
      <c r="X23" s="8"/>
      <c r="Y23" s="8"/>
      <c r="Z23" s="8"/>
    </row>
    <row r="24" ht="30.0" customHeight="1">
      <c r="A24" s="78"/>
      <c r="B24" s="79"/>
      <c r="C24" s="79"/>
      <c r="D24" s="79"/>
      <c r="E24" s="79"/>
      <c r="F24" s="79"/>
      <c r="G24" s="80"/>
      <c r="H24" s="81" t="s">
        <v>48</v>
      </c>
      <c r="I24" s="82">
        <f>SUM(I7:I23)</f>
        <v>0</v>
      </c>
      <c r="J24" s="83" t="s">
        <v>49</v>
      </c>
      <c r="K24" s="84">
        <f>SUM(K7:K23)</f>
        <v>0</v>
      </c>
      <c r="L24" s="83" t="s">
        <v>50</v>
      </c>
      <c r="M24" s="85">
        <f>SUM(M7:M23)</f>
        <v>0</v>
      </c>
      <c r="N24" s="83" t="s">
        <v>51</v>
      </c>
      <c r="O24" s="85">
        <f>SUM(O7:O23)</f>
        <v>0</v>
      </c>
      <c r="P24" s="83" t="s">
        <v>52</v>
      </c>
      <c r="Q24" s="84">
        <f>SUM(Q7:Q23)</f>
        <v>0</v>
      </c>
      <c r="R24" s="80"/>
      <c r="S24" s="80"/>
      <c r="T24" s="80"/>
      <c r="U24" s="80"/>
      <c r="V24" s="80"/>
      <c r="W24" s="80"/>
      <c r="X24" s="80"/>
      <c r="Y24" s="80"/>
      <c r="Z24" s="80"/>
    </row>
    <row r="25" ht="12.75" customHeight="1">
      <c r="A25" s="86" t="s">
        <v>53</v>
      </c>
      <c r="B25" s="87"/>
      <c r="C25" s="87"/>
      <c r="D25" s="87"/>
      <c r="E25" s="8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1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1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1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1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1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1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1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1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1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1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1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1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1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1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1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1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1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1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1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1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1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1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1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1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1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1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1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1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1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1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1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1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1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1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1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1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1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1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1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1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1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1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1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1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1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1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1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1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1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1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1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1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1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1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1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1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1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1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1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1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1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1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1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1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1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1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1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1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1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1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1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1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1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1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1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1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1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1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1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1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1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1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1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1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1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1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1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1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1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1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1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1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1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1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1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1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13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13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13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13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13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13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13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13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13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13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1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1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1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1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13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1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13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13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1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13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1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1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1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1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1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1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1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1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1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1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1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1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1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1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1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1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1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1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1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1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1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1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1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1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1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1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1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1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1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1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1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1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1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1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1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1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1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1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1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1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1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1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1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1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1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1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1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1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1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1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1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1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1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1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1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1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1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1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1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1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1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1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1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1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1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1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1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1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1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1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1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1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1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1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1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1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1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1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1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1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1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1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1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1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1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1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1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1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1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1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1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1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1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1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1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1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1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1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1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1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1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1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1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1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1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1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1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1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1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1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1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1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1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1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1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1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1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1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13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1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1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1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1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1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1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1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1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1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13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1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13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13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1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13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13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13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13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13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1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13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13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13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1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13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1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13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13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1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13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13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13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13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1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13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13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13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1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13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13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13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13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13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1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13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1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13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13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13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1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1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1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1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1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1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1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1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1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1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13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13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13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1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1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13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13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1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1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1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13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13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13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13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1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1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13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13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13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13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13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13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13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13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1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13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13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13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13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13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13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13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13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13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1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13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13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13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13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13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13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13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13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13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1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13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13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13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13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13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1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13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13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13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1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13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13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13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13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13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13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13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13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13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1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13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13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13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13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13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13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13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13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13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1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13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13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13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13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13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13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13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13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13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1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13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13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13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13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13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13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13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13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13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1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13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13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13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1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1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13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13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13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13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1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13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13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13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13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13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1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13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13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13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1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13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1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13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13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13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1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13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13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13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1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13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13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13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13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13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1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13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1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13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1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13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13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13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13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1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13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13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13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13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1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13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13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13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13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13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1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13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13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13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1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13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13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13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1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13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1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13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13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13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1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13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13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13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13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13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13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13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13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13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1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13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13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13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13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13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13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13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13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13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1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13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13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1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13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13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13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1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1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1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1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13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13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1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13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1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13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13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13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13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1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13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13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13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13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13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1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1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13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13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1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13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13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13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13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13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13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13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13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13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1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13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13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13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13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13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13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13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13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13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1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13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13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13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13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13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13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13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13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13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1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13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13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13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13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13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13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13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13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13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1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13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13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13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13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13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13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13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13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13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1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13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13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13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13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13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13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13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13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13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1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13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13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13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13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13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13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13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13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13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1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13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13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13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13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13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1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1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1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1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1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13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13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13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1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13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1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13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1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13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1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13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13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1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13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1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13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13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1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13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1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13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13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13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13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13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13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13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13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13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1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13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13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13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13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13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13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13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1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13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1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13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13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13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13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13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13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13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13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13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1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13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13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13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13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13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13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13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13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13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1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13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13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13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13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13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13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13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13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13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1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13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13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13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13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13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13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13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1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13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1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13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13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13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13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1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13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13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13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13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1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13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13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13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1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13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13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13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13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13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1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13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13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13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1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13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13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13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13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13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1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13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13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13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13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1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13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13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13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13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1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13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13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13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13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1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13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13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13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13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1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13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1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13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13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13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13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13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13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13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1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13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13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13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13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13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13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13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13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13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1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13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13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13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1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13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13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13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13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13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1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13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13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13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13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13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13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13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13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13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1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13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13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13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13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13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13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13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13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13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1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13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13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13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13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13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13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13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13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13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1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13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13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13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13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13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13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13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13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13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1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13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13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13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13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13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13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13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13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13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1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13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13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13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13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13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13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13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13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13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1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13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13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13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13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13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13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13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13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13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1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13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13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13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13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13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13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13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13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13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1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13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13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13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13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13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13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13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13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13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1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13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13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13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13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13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13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13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13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13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1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13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13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13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13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13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13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13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13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13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1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13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13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13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13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13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13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13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13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13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1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13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13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13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13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13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13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13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13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13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1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13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13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13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13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13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13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13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13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13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1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13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13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13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13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13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13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13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13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13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1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13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13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13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13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13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13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13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13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13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1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13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13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13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13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13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13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13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13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13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1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13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13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13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13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13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13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13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13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13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1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1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13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13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13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13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13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13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7">
    <mergeCell ref="H5:I5"/>
    <mergeCell ref="J5:K5"/>
    <mergeCell ref="D14:G14"/>
    <mergeCell ref="D18:G18"/>
    <mergeCell ref="D19:G19"/>
    <mergeCell ref="D20:G20"/>
    <mergeCell ref="D21:G21"/>
    <mergeCell ref="L5:M5"/>
    <mergeCell ref="N5:O5"/>
    <mergeCell ref="A2:Q2"/>
    <mergeCell ref="A5:A6"/>
    <mergeCell ref="B5:B6"/>
    <mergeCell ref="C5:D5"/>
    <mergeCell ref="E5:E6"/>
    <mergeCell ref="F5:F6"/>
    <mergeCell ref="G5:G6"/>
    <mergeCell ref="P5:Q5"/>
  </mergeCells>
  <printOptions/>
  <pageMargins bottom="0.23" footer="0.0" header="0.0" left="0.37" right="0.64" top="0.48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2.38"/>
    <col customWidth="1" min="2" max="2" width="2.13"/>
    <col customWidth="1" min="3" max="3" width="15.0"/>
    <col customWidth="1" min="4" max="4" width="14.38"/>
    <col customWidth="1" min="5" max="5" width="22.5"/>
    <col customWidth="1" min="6" max="6" width="13.88"/>
    <col customWidth="1" min="7" max="7" width="10.5"/>
    <col customWidth="1" min="8" max="8" width="10.88"/>
    <col customWidth="1" min="9" max="9" width="16.88"/>
    <col customWidth="1" min="10" max="10" width="14.5"/>
    <col customWidth="1" min="11" max="11" width="4.13"/>
    <col customWidth="1" min="12" max="13" width="11.5"/>
    <col customWidth="1" min="14" max="14" width="6.63"/>
    <col customWidth="1" min="15" max="15" width="8.38"/>
    <col customWidth="1" min="16" max="26" width="11.5"/>
  </cols>
  <sheetData>
    <row r="1" ht="6.0" customHeight="1">
      <c r="A1" s="88"/>
      <c r="B1" s="89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ht="19.5" customHeight="1">
      <c r="A2" s="92" t="s">
        <v>54</v>
      </c>
      <c r="B2" s="2"/>
      <c r="C2" s="2"/>
      <c r="D2" s="2"/>
      <c r="E2" s="2"/>
      <c r="F2" s="2"/>
      <c r="G2" s="2"/>
      <c r="H2" s="3"/>
      <c r="I2" s="93"/>
      <c r="J2" s="93"/>
      <c r="K2" s="93"/>
      <c r="L2" s="93"/>
      <c r="M2" s="93"/>
      <c r="N2" s="93"/>
      <c r="O2" s="93"/>
      <c r="P2" s="93"/>
      <c r="Q2" s="90"/>
      <c r="R2" s="90"/>
      <c r="S2" s="90"/>
      <c r="T2" s="90"/>
      <c r="U2" s="90"/>
      <c r="V2" s="90"/>
      <c r="W2" s="90"/>
      <c r="X2" s="90"/>
      <c r="Y2" s="90"/>
      <c r="Z2" s="90"/>
    </row>
    <row r="3">
      <c r="A3" s="88"/>
      <c r="B3" s="89"/>
      <c r="C3" s="90"/>
      <c r="D3" s="90"/>
      <c r="E3" s="90"/>
      <c r="F3" s="90"/>
      <c r="G3" s="91"/>
      <c r="H3" s="90"/>
      <c r="I3" s="93"/>
      <c r="J3" s="93"/>
      <c r="K3" s="93"/>
      <c r="L3" s="93"/>
      <c r="M3" s="93"/>
      <c r="N3" s="93"/>
      <c r="O3" s="93"/>
      <c r="P3" s="93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ht="43.5" customHeight="1">
      <c r="A4" s="94" t="s">
        <v>55</v>
      </c>
      <c r="B4" s="95"/>
      <c r="C4" s="96" t="s">
        <v>56</v>
      </c>
      <c r="D4" s="96" t="s">
        <v>57</v>
      </c>
      <c r="E4" s="96" t="s">
        <v>58</v>
      </c>
      <c r="F4" s="96" t="s">
        <v>59</v>
      </c>
      <c r="G4" s="97" t="s">
        <v>60</v>
      </c>
      <c r="H4" s="98" t="s">
        <v>61</v>
      </c>
      <c r="I4" s="93"/>
      <c r="J4" s="93"/>
      <c r="K4" s="93"/>
      <c r="L4" s="93"/>
      <c r="M4" s="93"/>
      <c r="N4" s="93"/>
      <c r="O4" s="93"/>
      <c r="P4" s="93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ht="15.75" customHeight="1">
      <c r="A5" s="100"/>
      <c r="B5" s="101" t="s">
        <v>62</v>
      </c>
      <c r="C5" s="102"/>
      <c r="D5" s="103"/>
      <c r="E5" s="104"/>
      <c r="F5" s="105">
        <f>IF(C5="",0,C5*E5/1000)</f>
        <v>0</v>
      </c>
      <c r="G5" s="106">
        <f>Besoins!K24</f>
        <v>0</v>
      </c>
      <c r="H5" s="105">
        <f>(F5+F7)-G5</f>
        <v>0</v>
      </c>
      <c r="I5" s="93"/>
      <c r="J5" s="93"/>
      <c r="K5" s="93"/>
      <c r="L5" s="93"/>
      <c r="M5" s="93"/>
      <c r="N5" s="93"/>
      <c r="O5" s="93"/>
      <c r="P5" s="93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ht="15.75" customHeight="1">
      <c r="A6" s="107" t="s">
        <v>63</v>
      </c>
      <c r="B6" s="108"/>
      <c r="C6" s="109"/>
      <c r="D6" s="109"/>
      <c r="E6" s="109" t="s">
        <v>64</v>
      </c>
      <c r="F6" s="110"/>
      <c r="G6" s="111"/>
      <c r="H6" s="111"/>
      <c r="I6" s="93"/>
      <c r="J6" s="93"/>
      <c r="K6" s="93"/>
      <c r="L6" s="93"/>
      <c r="M6" s="93"/>
      <c r="N6" s="93"/>
      <c r="O6" s="93"/>
      <c r="P6" s="93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ht="15.75" customHeight="1">
      <c r="A7" s="112"/>
      <c r="B7" s="113" t="s">
        <v>65</v>
      </c>
      <c r="C7" s="114"/>
      <c r="D7" s="115"/>
      <c r="E7" s="116"/>
      <c r="F7" s="117">
        <f t="shared" ref="F7:F8" si="1">IF(C7="",0,C7*E7/1000)</f>
        <v>0</v>
      </c>
      <c r="G7" s="27"/>
      <c r="H7" s="27"/>
      <c r="I7" s="93"/>
      <c r="J7" s="93"/>
      <c r="K7" s="93"/>
      <c r="L7" s="93"/>
      <c r="M7" s="93"/>
      <c r="N7" s="93"/>
      <c r="O7" s="93"/>
      <c r="P7" s="93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ht="15.75" customHeight="1">
      <c r="A8" s="118"/>
      <c r="B8" s="101" t="s">
        <v>66</v>
      </c>
      <c r="C8" s="119"/>
      <c r="D8" s="120"/>
      <c r="E8" s="121"/>
      <c r="F8" s="122">
        <f t="shared" si="1"/>
        <v>0</v>
      </c>
      <c r="G8" s="123">
        <f>Besoins!M24</f>
        <v>0</v>
      </c>
      <c r="H8" s="122">
        <f>(F8+F10+F11+F13)-G8</f>
        <v>0</v>
      </c>
      <c r="I8" s="93"/>
      <c r="J8" s="93"/>
      <c r="K8" s="93"/>
      <c r="L8" s="93"/>
      <c r="M8" s="93"/>
      <c r="N8" s="93"/>
      <c r="O8" s="93"/>
      <c r="P8" s="93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ht="15.75" customHeight="1">
      <c r="A9" s="107" t="s">
        <v>67</v>
      </c>
      <c r="B9" s="108"/>
      <c r="C9" s="109"/>
      <c r="D9" s="109"/>
      <c r="E9" s="109" t="s">
        <v>68</v>
      </c>
      <c r="F9" s="110"/>
      <c r="G9" s="111"/>
      <c r="H9" s="111"/>
      <c r="I9" s="93"/>
      <c r="J9" s="93"/>
      <c r="K9" s="93"/>
      <c r="L9" s="93"/>
      <c r="M9" s="93"/>
      <c r="N9" s="93"/>
      <c r="O9" s="93"/>
      <c r="P9" s="93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ht="15.75" customHeight="1">
      <c r="A10" s="112"/>
      <c r="B10" s="113" t="s">
        <v>65</v>
      </c>
      <c r="C10" s="114"/>
      <c r="D10" s="115"/>
      <c r="E10" s="116"/>
      <c r="F10" s="117">
        <f>IF(C10="",0,C10*E10/1000)</f>
        <v>0</v>
      </c>
      <c r="G10" s="111"/>
      <c r="H10" s="111"/>
      <c r="I10" s="93"/>
      <c r="J10" s="93"/>
      <c r="K10" s="93"/>
      <c r="L10" s="93"/>
      <c r="M10" s="93"/>
      <c r="N10" s="93"/>
      <c r="O10" s="93"/>
      <c r="P10" s="93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ht="15.75" customHeight="1">
      <c r="A11" s="118"/>
      <c r="B11" s="101" t="s">
        <v>66</v>
      </c>
      <c r="C11" s="121"/>
      <c r="D11" s="121"/>
      <c r="E11" s="124"/>
      <c r="F11" s="122">
        <f>IF(C11="",0,C11*D11*E11/1000)</f>
        <v>0</v>
      </c>
      <c r="G11" s="111"/>
      <c r="H11" s="111"/>
      <c r="I11" s="93"/>
      <c r="J11" s="93"/>
      <c r="K11" s="93"/>
      <c r="L11" s="93"/>
      <c r="M11" s="93"/>
      <c r="N11" s="93"/>
      <c r="O11" s="93"/>
      <c r="P11" s="93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ht="15.75" customHeight="1">
      <c r="A12" s="107" t="s">
        <v>69</v>
      </c>
      <c r="B12" s="108"/>
      <c r="C12" s="109"/>
      <c r="D12" s="109"/>
      <c r="E12" s="109" t="s">
        <v>70</v>
      </c>
      <c r="F12" s="110"/>
      <c r="G12" s="111"/>
      <c r="H12" s="111"/>
      <c r="I12" s="93"/>
      <c r="J12" s="93"/>
      <c r="K12" s="93"/>
      <c r="L12" s="93"/>
      <c r="M12" s="93"/>
      <c r="N12" s="93"/>
      <c r="O12" s="93"/>
      <c r="P12" s="93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ht="15.75" customHeight="1">
      <c r="A13" s="112"/>
      <c r="B13" s="113" t="s">
        <v>65</v>
      </c>
      <c r="C13" s="116"/>
      <c r="D13" s="116"/>
      <c r="E13" s="125"/>
      <c r="F13" s="117">
        <f>IF(C13="",0,C13*D13*E13/1000)</f>
        <v>0</v>
      </c>
      <c r="G13" s="27"/>
      <c r="H13" s="27"/>
      <c r="I13" s="93"/>
      <c r="J13" s="93"/>
      <c r="K13" s="93"/>
      <c r="L13" s="93"/>
      <c r="M13" s="93"/>
      <c r="N13" s="93"/>
      <c r="O13" s="93"/>
      <c r="P13" s="93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ht="15.75" customHeight="1">
      <c r="A14" s="118"/>
      <c r="B14" s="101" t="s">
        <v>66</v>
      </c>
      <c r="C14" s="121"/>
      <c r="D14" s="121"/>
      <c r="E14" s="120"/>
      <c r="F14" s="122">
        <f>IF(C14="",0,C14*D14*$E$15/1000)</f>
        <v>0</v>
      </c>
      <c r="G14" s="123">
        <f>Besoins!O24</f>
        <v>0</v>
      </c>
      <c r="H14" s="122">
        <f>(F14+F16+F17+F19)-G14</f>
        <v>0</v>
      </c>
      <c r="I14" s="93"/>
      <c r="J14" s="93"/>
      <c r="K14" s="93"/>
      <c r="L14" s="93"/>
      <c r="M14" s="93"/>
      <c r="N14" s="93"/>
      <c r="O14" s="93"/>
      <c r="P14" s="93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ht="15.75" customHeight="1">
      <c r="A15" s="107" t="s">
        <v>71</v>
      </c>
      <c r="B15" s="108"/>
      <c r="C15" s="109"/>
      <c r="D15" s="109"/>
      <c r="E15" s="126">
        <v>0.85</v>
      </c>
      <c r="F15" s="110"/>
      <c r="G15" s="111"/>
      <c r="H15" s="111"/>
      <c r="I15" s="93"/>
      <c r="J15" s="93"/>
      <c r="K15" s="93"/>
      <c r="L15" s="93"/>
      <c r="M15" s="93"/>
      <c r="N15" s="93"/>
      <c r="O15" s="93"/>
      <c r="P15" s="93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ht="15.75" customHeight="1">
      <c r="A16" s="112"/>
      <c r="B16" s="113" t="s">
        <v>65</v>
      </c>
      <c r="C16" s="116"/>
      <c r="D16" s="116"/>
      <c r="E16" s="115"/>
      <c r="F16" s="117">
        <f>IF(C16="",0,C16*D16*$E$15/1000)</f>
        <v>0</v>
      </c>
      <c r="G16" s="111"/>
      <c r="H16" s="111"/>
      <c r="I16" s="93"/>
      <c r="J16" s="93"/>
      <c r="K16" s="93"/>
      <c r="L16" s="93"/>
      <c r="M16" s="93"/>
      <c r="N16" s="93"/>
      <c r="O16" s="93"/>
      <c r="P16" s="93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ht="15.75" customHeight="1">
      <c r="A17" s="118"/>
      <c r="B17" s="101" t="s">
        <v>66</v>
      </c>
      <c r="C17" s="121"/>
      <c r="D17" s="127"/>
      <c r="E17" s="120"/>
      <c r="F17" s="122">
        <f>IF(C17="",0,C17*D17*$E$18/1000)</f>
        <v>0</v>
      </c>
      <c r="G17" s="111"/>
      <c r="H17" s="111"/>
      <c r="I17" s="93"/>
      <c r="J17" s="93"/>
      <c r="K17" s="93"/>
      <c r="L17" s="93"/>
      <c r="M17" s="93"/>
      <c r="N17" s="93"/>
      <c r="O17" s="93"/>
      <c r="P17" s="93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ht="15.75" customHeight="1">
      <c r="A18" s="107" t="s">
        <v>72</v>
      </c>
      <c r="B18" s="108"/>
      <c r="C18" s="109"/>
      <c r="D18" s="109"/>
      <c r="E18" s="126">
        <v>0.85</v>
      </c>
      <c r="F18" s="110"/>
      <c r="G18" s="111"/>
      <c r="H18" s="111"/>
      <c r="I18" s="93"/>
      <c r="J18" s="93"/>
      <c r="K18" s="93"/>
      <c r="L18" s="93"/>
      <c r="M18" s="93"/>
      <c r="N18" s="93"/>
      <c r="O18" s="93"/>
      <c r="P18" s="93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ht="15.75" customHeight="1">
      <c r="A19" s="112"/>
      <c r="B19" s="113" t="s">
        <v>65</v>
      </c>
      <c r="C19" s="116"/>
      <c r="D19" s="128"/>
      <c r="E19" s="115"/>
      <c r="F19" s="117">
        <f>IF(C19="",0,C19*D19*$E$15/1000)</f>
        <v>0</v>
      </c>
      <c r="G19" s="27"/>
      <c r="H19" s="27"/>
      <c r="I19" s="93"/>
      <c r="J19" s="93"/>
      <c r="K19" s="93"/>
      <c r="L19" s="93"/>
      <c r="M19" s="93"/>
      <c r="N19" s="93"/>
      <c r="O19" s="93"/>
      <c r="P19" s="93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ht="15.75" customHeight="1">
      <c r="A20" s="118"/>
      <c r="B20" s="101" t="s">
        <v>66</v>
      </c>
      <c r="C20" s="121"/>
      <c r="D20" s="121"/>
      <c r="E20" s="120"/>
      <c r="F20" s="122">
        <f>IF(C20="",0,C20*D20*$E$21/1000)</f>
        <v>0</v>
      </c>
      <c r="G20" s="123">
        <f>Besoins!Q24</f>
        <v>0</v>
      </c>
      <c r="H20" s="122">
        <f>(F20+F22)-G20</f>
        <v>0</v>
      </c>
      <c r="I20" s="93"/>
      <c r="J20" s="93"/>
      <c r="K20" s="93"/>
      <c r="L20" s="93"/>
      <c r="M20" s="93"/>
      <c r="N20" s="93"/>
      <c r="O20" s="93"/>
      <c r="P20" s="93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ht="15.75" customHeight="1">
      <c r="A21" s="107" t="s">
        <v>73</v>
      </c>
      <c r="B21" s="108"/>
      <c r="C21" s="109"/>
      <c r="D21" s="109"/>
      <c r="E21" s="126">
        <v>0.85</v>
      </c>
      <c r="F21" s="110"/>
      <c r="G21" s="111"/>
      <c r="H21" s="111"/>
      <c r="I21" s="93"/>
      <c r="J21" s="93"/>
      <c r="K21" s="93"/>
      <c r="L21" s="93"/>
      <c r="M21" s="93"/>
      <c r="N21" s="93"/>
      <c r="O21" s="93"/>
      <c r="P21" s="93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ht="15.75" customHeight="1">
      <c r="A22" s="129"/>
      <c r="B22" s="130" t="s">
        <v>65</v>
      </c>
      <c r="C22" s="131"/>
      <c r="D22" s="131"/>
      <c r="E22" s="132"/>
      <c r="F22" s="133">
        <f>IF(C22="",0,C22*D22*$E$21/1000)</f>
        <v>0</v>
      </c>
      <c r="G22" s="134"/>
      <c r="H22" s="134"/>
      <c r="I22" s="93"/>
      <c r="J22" s="93"/>
      <c r="K22" s="93"/>
      <c r="L22" s="93"/>
      <c r="M22" s="93"/>
      <c r="N22" s="93"/>
      <c r="O22" s="93"/>
      <c r="P22" s="93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ht="16.5" customHeight="1">
      <c r="A23" s="135"/>
      <c r="B23" s="136"/>
      <c r="C23" s="137"/>
      <c r="D23" s="137"/>
      <c r="E23" s="137"/>
      <c r="F23" s="137"/>
      <c r="G23" s="87"/>
      <c r="H23" s="137"/>
      <c r="I23" s="93"/>
      <c r="J23" s="93"/>
      <c r="K23" s="93"/>
      <c r="L23" s="93"/>
      <c r="M23" s="93"/>
      <c r="N23" s="93"/>
      <c r="O23" s="93"/>
      <c r="P23" s="93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ht="24.0" customHeight="1">
      <c r="A24" s="135"/>
      <c r="B24" s="136"/>
      <c r="C24" s="137"/>
      <c r="D24" s="137"/>
      <c r="E24" s="138" t="s">
        <v>74</v>
      </c>
      <c r="F24" s="139">
        <f>SUM(F5:F22)</f>
        <v>0</v>
      </c>
      <c r="G24" s="140">
        <f>Besoins!I24</f>
        <v>0</v>
      </c>
      <c r="H24" s="139">
        <f>F24-G24</f>
        <v>0</v>
      </c>
      <c r="I24" s="93"/>
      <c r="J24" s="93"/>
      <c r="K24" s="93"/>
      <c r="L24" s="93"/>
      <c r="M24" s="93"/>
      <c r="N24" s="93"/>
      <c r="O24" s="93"/>
      <c r="P24" s="93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ht="8.25" customHeight="1">
      <c r="A25" s="135"/>
      <c r="B25" s="136"/>
      <c r="C25" s="137"/>
      <c r="D25" s="137"/>
      <c r="E25" s="138"/>
      <c r="F25" s="141"/>
      <c r="G25" s="142"/>
      <c r="H25" s="141"/>
      <c r="I25" s="93"/>
      <c r="J25" s="93"/>
      <c r="K25" s="93"/>
      <c r="L25" s="93"/>
      <c r="M25" s="93"/>
      <c r="N25" s="93"/>
      <c r="O25" s="93"/>
      <c r="P25" s="93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ht="24.0" customHeight="1">
      <c r="A26" s="143" t="s">
        <v>75</v>
      </c>
      <c r="B26" s="136"/>
      <c r="C26" s="137"/>
      <c r="D26" s="137"/>
      <c r="E26" s="138"/>
      <c r="F26" s="141"/>
      <c r="G26" s="142"/>
      <c r="H26" s="141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ht="29.25" customHeight="1">
      <c r="A27" s="144"/>
      <c r="B27" s="136"/>
      <c r="C27" s="96" t="s">
        <v>56</v>
      </c>
      <c r="D27" s="96" t="s">
        <v>57</v>
      </c>
      <c r="E27" s="96" t="s">
        <v>58</v>
      </c>
      <c r="F27" s="96" t="s">
        <v>76</v>
      </c>
      <c r="G27" s="142"/>
      <c r="H27" s="141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ht="24.0" customHeight="1">
      <c r="A28" s="145" t="s">
        <v>77</v>
      </c>
      <c r="B28" s="146"/>
      <c r="C28" s="147"/>
      <c r="D28" s="148"/>
      <c r="E28" s="148"/>
      <c r="F28" s="105">
        <f t="shared" ref="F28:F30" si="2">IF(C28="",0,C28*E28/1000)</f>
        <v>0</v>
      </c>
      <c r="G28" s="142"/>
      <c r="H28" s="141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ht="24.0" customHeight="1">
      <c r="A29" s="149" t="s">
        <v>78</v>
      </c>
      <c r="B29" s="150"/>
      <c r="C29" s="147"/>
      <c r="D29" s="148"/>
      <c r="E29" s="148"/>
      <c r="F29" s="105">
        <f t="shared" si="2"/>
        <v>0</v>
      </c>
      <c r="G29" s="142"/>
      <c r="H29" s="141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ht="24.0" customHeight="1">
      <c r="A30" s="149" t="s">
        <v>79</v>
      </c>
      <c r="B30" s="150"/>
      <c r="C30" s="151"/>
      <c r="D30" s="152"/>
      <c r="E30" s="152"/>
      <c r="F30" s="153">
        <f t="shared" si="2"/>
        <v>0</v>
      </c>
      <c r="G30" s="142"/>
      <c r="H30" s="14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ht="15.75" customHeight="1">
      <c r="A31" s="88"/>
      <c r="B31" s="89"/>
      <c r="C31" s="90"/>
      <c r="D31" s="90"/>
      <c r="E31" s="154"/>
      <c r="F31" s="155"/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>
      <c r="A32" s="92" t="s">
        <v>80</v>
      </c>
      <c r="B32" s="2"/>
      <c r="C32" s="2"/>
      <c r="D32" s="2"/>
      <c r="E32" s="2"/>
      <c r="F32" s="2"/>
      <c r="G32" s="2"/>
      <c r="H32" s="3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ht="10.5" customHeight="1">
      <c r="A33" s="88"/>
      <c r="B33" s="91"/>
      <c r="C33" s="91"/>
      <c r="D33" s="91"/>
      <c r="E33" s="91"/>
      <c r="F33" s="90"/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>
      <c r="A34" s="156"/>
      <c r="B34" s="157"/>
      <c r="C34" s="157"/>
      <c r="D34" s="157"/>
      <c r="E34" s="157"/>
      <c r="F34" s="157"/>
      <c r="G34" s="157"/>
      <c r="H34" s="15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>
      <c r="A35" s="159"/>
      <c r="H35" s="16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>
      <c r="A36" s="159"/>
      <c r="H36" s="16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>
      <c r="A37" s="161"/>
      <c r="B37" s="162"/>
      <c r="C37" s="162"/>
      <c r="D37" s="162"/>
      <c r="E37" s="162"/>
      <c r="F37" s="162"/>
      <c r="G37" s="162"/>
      <c r="H37" s="163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>
      <c r="A38" s="90"/>
      <c r="B38" s="89"/>
      <c r="C38" s="90"/>
      <c r="D38" s="90"/>
      <c r="E38" s="90"/>
      <c r="F38" s="90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>
      <c r="A39" s="164" t="s">
        <v>53</v>
      </c>
      <c r="B39" s="89"/>
      <c r="C39" s="90"/>
      <c r="D39" s="90"/>
      <c r="E39" s="90"/>
      <c r="F39" s="90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>
      <c r="A40" s="88"/>
      <c r="B40" s="89"/>
      <c r="C40" s="90"/>
      <c r="D40" s="90"/>
      <c r="E40" s="90"/>
      <c r="F40" s="90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>
      <c r="A41" s="88"/>
      <c r="B41" s="89"/>
      <c r="C41" s="90"/>
      <c r="D41" s="90"/>
      <c r="E41" s="90"/>
      <c r="F41" s="90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>
      <c r="A42" s="88"/>
      <c r="B42" s="89"/>
      <c r="C42" s="90"/>
      <c r="D42" s="90"/>
      <c r="E42" s="90"/>
      <c r="F42" s="90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>
      <c r="A43" s="88"/>
      <c r="B43" s="89"/>
      <c r="C43" s="90"/>
      <c r="D43" s="90"/>
      <c r="E43" s="90"/>
      <c r="F43" s="90"/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>
      <c r="A44" s="88"/>
      <c r="B44" s="89"/>
      <c r="C44" s="90"/>
      <c r="D44" s="90"/>
      <c r="E44" s="90"/>
      <c r="F44" s="90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>
      <c r="A45" s="88"/>
      <c r="B45" s="89"/>
      <c r="C45" s="90"/>
      <c r="D45" s="90"/>
      <c r="E45" s="90"/>
      <c r="F45" s="90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>
      <c r="A46" s="88"/>
      <c r="B46" s="89"/>
      <c r="C46" s="90"/>
      <c r="D46" s="90"/>
      <c r="E46" s="90"/>
      <c r="F46" s="90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>
      <c r="A47" s="88"/>
      <c r="B47" s="89"/>
      <c r="C47" s="90"/>
      <c r="D47" s="90"/>
      <c r="E47" s="90"/>
      <c r="F47" s="90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>
      <c r="A48" s="88"/>
      <c r="B48" s="89"/>
      <c r="C48" s="90"/>
      <c r="D48" s="90"/>
      <c r="E48" s="90"/>
      <c r="F48" s="90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>
      <c r="A49" s="88"/>
      <c r="B49" s="89"/>
      <c r="C49" s="90"/>
      <c r="D49" s="90"/>
      <c r="E49" s="90"/>
      <c r="F49" s="90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>
      <c r="A50" s="88"/>
      <c r="B50" s="89"/>
      <c r="C50" s="90"/>
      <c r="D50" s="90"/>
      <c r="E50" s="90"/>
      <c r="F50" s="90"/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>
      <c r="A51" s="88"/>
      <c r="B51" s="89"/>
      <c r="C51" s="90"/>
      <c r="D51" s="90"/>
      <c r="E51" s="90"/>
      <c r="F51" s="90"/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>
      <c r="A52" s="88"/>
      <c r="B52" s="89"/>
      <c r="C52" s="90"/>
      <c r="D52" s="90"/>
      <c r="E52" s="90"/>
      <c r="F52" s="90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>
      <c r="A53" s="88"/>
      <c r="B53" s="89"/>
      <c r="C53" s="90"/>
      <c r="D53" s="90"/>
      <c r="E53" s="90"/>
      <c r="F53" s="90"/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>
      <c r="A54" s="88"/>
      <c r="B54" s="89"/>
      <c r="C54" s="90"/>
      <c r="D54" s="90"/>
      <c r="E54" s="90"/>
      <c r="F54" s="90"/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>
      <c r="A55" s="88"/>
      <c r="B55" s="89"/>
      <c r="C55" s="90"/>
      <c r="D55" s="90"/>
      <c r="E55" s="90"/>
      <c r="F55" s="90"/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>
      <c r="A56" s="88"/>
      <c r="B56" s="89"/>
      <c r="C56" s="90"/>
      <c r="D56" s="90"/>
      <c r="E56" s="90"/>
      <c r="F56" s="90"/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>
      <c r="A57" s="88"/>
      <c r="B57" s="89"/>
      <c r="C57" s="90"/>
      <c r="D57" s="90"/>
      <c r="E57" s="90"/>
      <c r="F57" s="90"/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>
      <c r="A58" s="88"/>
      <c r="B58" s="89"/>
      <c r="C58" s="90"/>
      <c r="D58" s="90"/>
      <c r="E58" s="90"/>
      <c r="F58" s="90"/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>
      <c r="A59" s="88"/>
      <c r="B59" s="89"/>
      <c r="C59" s="90"/>
      <c r="D59" s="90"/>
      <c r="E59" s="90"/>
      <c r="F59" s="90"/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>
      <c r="A60" s="88"/>
      <c r="B60" s="89"/>
      <c r="C60" s="90"/>
      <c r="D60" s="90"/>
      <c r="E60" s="90"/>
      <c r="F60" s="90"/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>
      <c r="A61" s="88"/>
      <c r="B61" s="89"/>
      <c r="C61" s="90"/>
      <c r="D61" s="90"/>
      <c r="E61" s="90"/>
      <c r="F61" s="90"/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>
      <c r="A62" s="88"/>
      <c r="B62" s="89"/>
      <c r="C62" s="90"/>
      <c r="D62" s="90"/>
      <c r="E62" s="90"/>
      <c r="F62" s="90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>
      <c r="A63" s="88"/>
      <c r="B63" s="89"/>
      <c r="C63" s="90"/>
      <c r="D63" s="90"/>
      <c r="E63" s="90"/>
      <c r="F63" s="90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>
      <c r="A64" s="88"/>
      <c r="B64" s="89"/>
      <c r="C64" s="90"/>
      <c r="D64" s="90"/>
      <c r="E64" s="90"/>
      <c r="F64" s="90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>
      <c r="A65" s="88"/>
      <c r="B65" s="89"/>
      <c r="C65" s="90"/>
      <c r="D65" s="90"/>
      <c r="E65" s="90"/>
      <c r="F65" s="90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>
      <c r="A66" s="88"/>
      <c r="B66" s="89"/>
      <c r="C66" s="90"/>
      <c r="D66" s="90"/>
      <c r="E66" s="90"/>
      <c r="F66" s="90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>
      <c r="A67" s="88"/>
      <c r="B67" s="89"/>
      <c r="C67" s="90"/>
      <c r="D67" s="90"/>
      <c r="E67" s="90"/>
      <c r="F67" s="90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>
      <c r="A68" s="88"/>
      <c r="B68" s="89"/>
      <c r="C68" s="90"/>
      <c r="D68" s="90"/>
      <c r="E68" s="90"/>
      <c r="F68" s="90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>
      <c r="A69" s="88"/>
      <c r="B69" s="89"/>
      <c r="C69" s="90"/>
      <c r="D69" s="90"/>
      <c r="E69" s="90"/>
      <c r="F69" s="90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>
      <c r="A70" s="88"/>
      <c r="B70" s="89"/>
      <c r="C70" s="90"/>
      <c r="D70" s="90"/>
      <c r="E70" s="90"/>
      <c r="F70" s="90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>
      <c r="A71" s="88"/>
      <c r="B71" s="89"/>
      <c r="C71" s="90"/>
      <c r="D71" s="90"/>
      <c r="E71" s="90"/>
      <c r="F71" s="90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>
      <c r="A72" s="88"/>
      <c r="B72" s="89"/>
      <c r="C72" s="90"/>
      <c r="D72" s="90"/>
      <c r="E72" s="90"/>
      <c r="F72" s="90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>
      <c r="A73" s="88"/>
      <c r="B73" s="89"/>
      <c r="C73" s="90"/>
      <c r="D73" s="90"/>
      <c r="E73" s="90"/>
      <c r="F73" s="90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>
      <c r="A74" s="88"/>
      <c r="B74" s="89"/>
      <c r="C74" s="90"/>
      <c r="D74" s="90"/>
      <c r="E74" s="90"/>
      <c r="F74" s="90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>
      <c r="A75" s="88"/>
      <c r="B75" s="89"/>
      <c r="C75" s="90"/>
      <c r="D75" s="90"/>
      <c r="E75" s="90"/>
      <c r="F75" s="90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>
      <c r="A76" s="88"/>
      <c r="B76" s="89"/>
      <c r="C76" s="90"/>
      <c r="D76" s="90"/>
      <c r="E76" s="90"/>
      <c r="F76" s="90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>
      <c r="A77" s="88"/>
      <c r="B77" s="89"/>
      <c r="C77" s="90"/>
      <c r="D77" s="90"/>
      <c r="E77" s="90"/>
      <c r="F77" s="90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>
      <c r="A78" s="88"/>
      <c r="B78" s="89"/>
      <c r="C78" s="90"/>
      <c r="D78" s="90"/>
      <c r="E78" s="90"/>
      <c r="F78" s="90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>
      <c r="A79" s="88"/>
      <c r="B79" s="89"/>
      <c r="C79" s="90"/>
      <c r="D79" s="90"/>
      <c r="E79" s="90"/>
      <c r="F79" s="90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>
      <c r="A80" s="88"/>
      <c r="B80" s="89"/>
      <c r="C80" s="90"/>
      <c r="D80" s="90"/>
      <c r="E80" s="90"/>
      <c r="F80" s="90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>
      <c r="A81" s="88"/>
      <c r="B81" s="89"/>
      <c r="C81" s="90"/>
      <c r="D81" s="90"/>
      <c r="E81" s="90"/>
      <c r="F81" s="90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>
      <c r="A82" s="88"/>
      <c r="B82" s="89"/>
      <c r="C82" s="90"/>
      <c r="D82" s="90"/>
      <c r="E82" s="90"/>
      <c r="F82" s="90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>
      <c r="A83" s="88"/>
      <c r="B83" s="89"/>
      <c r="C83" s="90"/>
      <c r="D83" s="90"/>
      <c r="E83" s="90"/>
      <c r="F83" s="90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>
      <c r="A84" s="88"/>
      <c r="B84" s="89"/>
      <c r="C84" s="90"/>
      <c r="D84" s="90"/>
      <c r="E84" s="90"/>
      <c r="F84" s="90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>
      <c r="A85" s="88"/>
      <c r="B85" s="89"/>
      <c r="C85" s="90"/>
      <c r="D85" s="90"/>
      <c r="E85" s="90"/>
      <c r="F85" s="90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>
      <c r="A86" s="88"/>
      <c r="B86" s="89"/>
      <c r="C86" s="90"/>
      <c r="D86" s="90"/>
      <c r="E86" s="90"/>
      <c r="F86" s="90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>
      <c r="A87" s="88"/>
      <c r="B87" s="89"/>
      <c r="C87" s="90"/>
      <c r="D87" s="90"/>
      <c r="E87" s="90"/>
      <c r="F87" s="90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>
      <c r="A88" s="88"/>
      <c r="B88" s="89"/>
      <c r="C88" s="90"/>
      <c r="D88" s="90"/>
      <c r="E88" s="90"/>
      <c r="F88" s="90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>
      <c r="A89" s="88"/>
      <c r="B89" s="89"/>
      <c r="C89" s="90"/>
      <c r="D89" s="90"/>
      <c r="E89" s="90"/>
      <c r="F89" s="90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>
      <c r="A90" s="88"/>
      <c r="B90" s="89"/>
      <c r="C90" s="90"/>
      <c r="D90" s="90"/>
      <c r="E90" s="90"/>
      <c r="F90" s="90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>
      <c r="A91" s="88"/>
      <c r="B91" s="89"/>
      <c r="C91" s="90"/>
      <c r="D91" s="90"/>
      <c r="E91" s="90"/>
      <c r="F91" s="90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>
      <c r="A92" s="88"/>
      <c r="B92" s="89"/>
      <c r="C92" s="90"/>
      <c r="D92" s="90"/>
      <c r="E92" s="90"/>
      <c r="F92" s="90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>
      <c r="A93" s="88"/>
      <c r="B93" s="89"/>
      <c r="C93" s="90"/>
      <c r="D93" s="90"/>
      <c r="E93" s="90"/>
      <c r="F93" s="90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>
      <c r="A94" s="88"/>
      <c r="B94" s="89"/>
      <c r="C94" s="90"/>
      <c r="D94" s="90"/>
      <c r="E94" s="90"/>
      <c r="F94" s="90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>
      <c r="A95" s="88"/>
      <c r="B95" s="89"/>
      <c r="C95" s="90"/>
      <c r="D95" s="90"/>
      <c r="E95" s="90"/>
      <c r="F95" s="90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>
      <c r="A96" s="88"/>
      <c r="B96" s="89"/>
      <c r="C96" s="90"/>
      <c r="D96" s="90"/>
      <c r="E96" s="90"/>
      <c r="F96" s="90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>
      <c r="A97" s="88"/>
      <c r="B97" s="89"/>
      <c r="C97" s="90"/>
      <c r="D97" s="90"/>
      <c r="E97" s="90"/>
      <c r="F97" s="90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>
      <c r="A98" s="88"/>
      <c r="B98" s="89"/>
      <c r="C98" s="90"/>
      <c r="D98" s="90"/>
      <c r="E98" s="90"/>
      <c r="F98" s="90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>
      <c r="A99" s="88"/>
      <c r="B99" s="89"/>
      <c r="C99" s="90"/>
      <c r="D99" s="90"/>
      <c r="E99" s="90"/>
      <c r="F99" s="90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>
      <c r="A100" s="88"/>
      <c r="B100" s="89"/>
      <c r="C100" s="90"/>
      <c r="D100" s="90"/>
      <c r="E100" s="90"/>
      <c r="F100" s="90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>
      <c r="A101" s="88"/>
      <c r="B101" s="89"/>
      <c r="C101" s="90"/>
      <c r="D101" s="90"/>
      <c r="E101" s="90"/>
      <c r="F101" s="90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>
      <c r="A102" s="88"/>
      <c r="B102" s="89"/>
      <c r="C102" s="90"/>
      <c r="D102" s="90"/>
      <c r="E102" s="90"/>
      <c r="F102" s="90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>
      <c r="A103" s="88"/>
      <c r="B103" s="89"/>
      <c r="C103" s="90"/>
      <c r="D103" s="90"/>
      <c r="E103" s="90"/>
      <c r="F103" s="90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>
      <c r="A104" s="88"/>
      <c r="B104" s="89"/>
      <c r="C104" s="90"/>
      <c r="D104" s="90"/>
      <c r="E104" s="90"/>
      <c r="F104" s="90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>
      <c r="A105" s="88"/>
      <c r="B105" s="89"/>
      <c r="C105" s="90"/>
      <c r="D105" s="90"/>
      <c r="E105" s="90"/>
      <c r="F105" s="90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>
      <c r="A106" s="88"/>
      <c r="B106" s="89"/>
      <c r="C106" s="90"/>
      <c r="D106" s="90"/>
      <c r="E106" s="90"/>
      <c r="F106" s="90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>
      <c r="A107" s="88"/>
      <c r="B107" s="89"/>
      <c r="C107" s="90"/>
      <c r="D107" s="90"/>
      <c r="E107" s="90"/>
      <c r="F107" s="90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>
      <c r="A108" s="88"/>
      <c r="B108" s="89"/>
      <c r="C108" s="90"/>
      <c r="D108" s="90"/>
      <c r="E108" s="90"/>
      <c r="F108" s="90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>
      <c r="A109" s="88"/>
      <c r="B109" s="89"/>
      <c r="C109" s="90"/>
      <c r="D109" s="90"/>
      <c r="E109" s="90"/>
      <c r="F109" s="90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>
      <c r="A110" s="88"/>
      <c r="B110" s="89"/>
      <c r="C110" s="90"/>
      <c r="D110" s="90"/>
      <c r="E110" s="90"/>
      <c r="F110" s="90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>
      <c r="A111" s="88"/>
      <c r="B111" s="89"/>
      <c r="C111" s="90"/>
      <c r="D111" s="90"/>
      <c r="E111" s="90"/>
      <c r="F111" s="90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>
      <c r="A112" s="88"/>
      <c r="B112" s="89"/>
      <c r="C112" s="90"/>
      <c r="D112" s="90"/>
      <c r="E112" s="90"/>
      <c r="F112" s="90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>
      <c r="A113" s="88"/>
      <c r="B113" s="89"/>
      <c r="C113" s="90"/>
      <c r="D113" s="90"/>
      <c r="E113" s="90"/>
      <c r="F113" s="90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>
      <c r="A114" s="88"/>
      <c r="B114" s="89"/>
      <c r="C114" s="90"/>
      <c r="D114" s="90"/>
      <c r="E114" s="90"/>
      <c r="F114" s="90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>
      <c r="A115" s="88"/>
      <c r="B115" s="89"/>
      <c r="C115" s="90"/>
      <c r="D115" s="90"/>
      <c r="E115" s="90"/>
      <c r="F115" s="90"/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>
      <c r="A116" s="88"/>
      <c r="B116" s="89"/>
      <c r="C116" s="90"/>
      <c r="D116" s="90"/>
      <c r="E116" s="90"/>
      <c r="F116" s="90"/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>
      <c r="A117" s="88"/>
      <c r="B117" s="89"/>
      <c r="C117" s="90"/>
      <c r="D117" s="90"/>
      <c r="E117" s="90"/>
      <c r="F117" s="90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>
      <c r="A118" s="88"/>
      <c r="B118" s="89"/>
      <c r="C118" s="90"/>
      <c r="D118" s="90"/>
      <c r="E118" s="90"/>
      <c r="F118" s="90"/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>
      <c r="A119" s="88"/>
      <c r="B119" s="89"/>
      <c r="C119" s="90"/>
      <c r="D119" s="90"/>
      <c r="E119" s="90"/>
      <c r="F119" s="90"/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>
      <c r="A120" s="88"/>
      <c r="B120" s="89"/>
      <c r="C120" s="90"/>
      <c r="D120" s="90"/>
      <c r="E120" s="90"/>
      <c r="F120" s="90"/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>
      <c r="A121" s="88"/>
      <c r="B121" s="89"/>
      <c r="C121" s="90"/>
      <c r="D121" s="90"/>
      <c r="E121" s="90"/>
      <c r="F121" s="90"/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>
      <c r="A122" s="88"/>
      <c r="B122" s="89"/>
      <c r="C122" s="90"/>
      <c r="D122" s="90"/>
      <c r="E122" s="90"/>
      <c r="F122" s="90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>
      <c r="A123" s="88"/>
      <c r="B123" s="89"/>
      <c r="C123" s="90"/>
      <c r="D123" s="90"/>
      <c r="E123" s="90"/>
      <c r="F123" s="90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>
      <c r="A124" s="88"/>
      <c r="B124" s="89"/>
      <c r="C124" s="90"/>
      <c r="D124" s="90"/>
      <c r="E124" s="90"/>
      <c r="F124" s="90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>
      <c r="A125" s="88"/>
      <c r="B125" s="89"/>
      <c r="C125" s="90"/>
      <c r="D125" s="90"/>
      <c r="E125" s="90"/>
      <c r="F125" s="90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>
      <c r="A126" s="88"/>
      <c r="B126" s="89"/>
      <c r="C126" s="90"/>
      <c r="D126" s="90"/>
      <c r="E126" s="90"/>
      <c r="F126" s="90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>
      <c r="A127" s="88"/>
      <c r="B127" s="89"/>
      <c r="C127" s="90"/>
      <c r="D127" s="90"/>
      <c r="E127" s="90"/>
      <c r="F127" s="90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>
      <c r="A128" s="88"/>
      <c r="B128" s="89"/>
      <c r="C128" s="90"/>
      <c r="D128" s="90"/>
      <c r="E128" s="90"/>
      <c r="F128" s="90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>
      <c r="A129" s="88"/>
      <c r="B129" s="89"/>
      <c r="C129" s="90"/>
      <c r="D129" s="90"/>
      <c r="E129" s="90"/>
      <c r="F129" s="90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>
      <c r="A130" s="88"/>
      <c r="B130" s="89"/>
      <c r="C130" s="90"/>
      <c r="D130" s="90"/>
      <c r="E130" s="90"/>
      <c r="F130" s="90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>
      <c r="A131" s="88"/>
      <c r="B131" s="89"/>
      <c r="C131" s="90"/>
      <c r="D131" s="90"/>
      <c r="E131" s="90"/>
      <c r="F131" s="90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>
      <c r="A132" s="88"/>
      <c r="B132" s="89"/>
      <c r="C132" s="90"/>
      <c r="D132" s="90"/>
      <c r="E132" s="90"/>
      <c r="F132" s="90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>
      <c r="A133" s="88"/>
      <c r="B133" s="89"/>
      <c r="C133" s="90"/>
      <c r="D133" s="90"/>
      <c r="E133" s="90"/>
      <c r="F133" s="90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>
      <c r="A134" s="88"/>
      <c r="B134" s="89"/>
      <c r="C134" s="90"/>
      <c r="D134" s="90"/>
      <c r="E134" s="90"/>
      <c r="F134" s="90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>
      <c r="A135" s="88"/>
      <c r="B135" s="89"/>
      <c r="C135" s="90"/>
      <c r="D135" s="90"/>
      <c r="E135" s="90"/>
      <c r="F135" s="90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>
      <c r="A136" s="88"/>
      <c r="B136" s="89"/>
      <c r="C136" s="90"/>
      <c r="D136" s="90"/>
      <c r="E136" s="90"/>
      <c r="F136" s="90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>
      <c r="A137" s="88"/>
      <c r="B137" s="89"/>
      <c r="C137" s="90"/>
      <c r="D137" s="90"/>
      <c r="E137" s="90"/>
      <c r="F137" s="90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>
      <c r="A138" s="88"/>
      <c r="B138" s="89"/>
      <c r="C138" s="90"/>
      <c r="D138" s="90"/>
      <c r="E138" s="90"/>
      <c r="F138" s="90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>
      <c r="A139" s="88"/>
      <c r="B139" s="89"/>
      <c r="C139" s="90"/>
      <c r="D139" s="90"/>
      <c r="E139" s="90"/>
      <c r="F139" s="90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>
      <c r="A140" s="88"/>
      <c r="B140" s="89"/>
      <c r="C140" s="90"/>
      <c r="D140" s="90"/>
      <c r="E140" s="90"/>
      <c r="F140" s="90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>
      <c r="A141" s="88"/>
      <c r="B141" s="89"/>
      <c r="C141" s="90"/>
      <c r="D141" s="90"/>
      <c r="E141" s="90"/>
      <c r="F141" s="90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>
      <c r="A142" s="88"/>
      <c r="B142" s="89"/>
      <c r="C142" s="90"/>
      <c r="D142" s="90"/>
      <c r="E142" s="90"/>
      <c r="F142" s="90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>
      <c r="A143" s="88"/>
      <c r="B143" s="89"/>
      <c r="C143" s="90"/>
      <c r="D143" s="90"/>
      <c r="E143" s="90"/>
      <c r="F143" s="90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>
      <c r="A144" s="88"/>
      <c r="B144" s="89"/>
      <c r="C144" s="90"/>
      <c r="D144" s="90"/>
      <c r="E144" s="90"/>
      <c r="F144" s="90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>
      <c r="A145" s="88"/>
      <c r="B145" s="89"/>
      <c r="C145" s="90"/>
      <c r="D145" s="90"/>
      <c r="E145" s="90"/>
      <c r="F145" s="90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>
      <c r="A146" s="88"/>
      <c r="B146" s="89"/>
      <c r="C146" s="90"/>
      <c r="D146" s="90"/>
      <c r="E146" s="90"/>
      <c r="F146" s="90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>
      <c r="A147" s="88"/>
      <c r="B147" s="89"/>
      <c r="C147" s="90"/>
      <c r="D147" s="90"/>
      <c r="E147" s="90"/>
      <c r="F147" s="90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>
      <c r="A148" s="88"/>
      <c r="B148" s="89"/>
      <c r="C148" s="90"/>
      <c r="D148" s="90"/>
      <c r="E148" s="90"/>
      <c r="F148" s="90"/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>
      <c r="A149" s="88"/>
      <c r="B149" s="89"/>
      <c r="C149" s="90"/>
      <c r="D149" s="90"/>
      <c r="E149" s="90"/>
      <c r="F149" s="90"/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>
      <c r="A150" s="88"/>
      <c r="B150" s="89"/>
      <c r="C150" s="90"/>
      <c r="D150" s="90"/>
      <c r="E150" s="90"/>
      <c r="F150" s="90"/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>
      <c r="A151" s="88"/>
      <c r="B151" s="89"/>
      <c r="C151" s="90"/>
      <c r="D151" s="90"/>
      <c r="E151" s="90"/>
      <c r="F151" s="90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>
      <c r="A152" s="88"/>
      <c r="B152" s="89"/>
      <c r="C152" s="90"/>
      <c r="D152" s="90"/>
      <c r="E152" s="90"/>
      <c r="F152" s="90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>
      <c r="A153" s="88"/>
      <c r="B153" s="89"/>
      <c r="C153" s="90"/>
      <c r="D153" s="90"/>
      <c r="E153" s="90"/>
      <c r="F153" s="90"/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>
      <c r="A154" s="88"/>
      <c r="B154" s="89"/>
      <c r="C154" s="90"/>
      <c r="D154" s="90"/>
      <c r="E154" s="90"/>
      <c r="F154" s="90"/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>
      <c r="A155" s="88"/>
      <c r="B155" s="89"/>
      <c r="C155" s="90"/>
      <c r="D155" s="90"/>
      <c r="E155" s="90"/>
      <c r="F155" s="90"/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>
      <c r="A156" s="88"/>
      <c r="B156" s="89"/>
      <c r="C156" s="90"/>
      <c r="D156" s="90"/>
      <c r="E156" s="90"/>
      <c r="F156" s="90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>
      <c r="A157" s="88"/>
      <c r="B157" s="89"/>
      <c r="C157" s="90"/>
      <c r="D157" s="90"/>
      <c r="E157" s="90"/>
      <c r="F157" s="90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>
      <c r="A158" s="88"/>
      <c r="B158" s="89"/>
      <c r="C158" s="90"/>
      <c r="D158" s="90"/>
      <c r="E158" s="90"/>
      <c r="F158" s="90"/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>
      <c r="A159" s="88"/>
      <c r="B159" s="89"/>
      <c r="C159" s="90"/>
      <c r="D159" s="90"/>
      <c r="E159" s="90"/>
      <c r="F159" s="90"/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>
      <c r="A160" s="88"/>
      <c r="B160" s="89"/>
      <c r="C160" s="90"/>
      <c r="D160" s="90"/>
      <c r="E160" s="90"/>
      <c r="F160" s="90"/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>
      <c r="A161" s="88"/>
      <c r="B161" s="89"/>
      <c r="C161" s="90"/>
      <c r="D161" s="90"/>
      <c r="E161" s="90"/>
      <c r="F161" s="90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>
      <c r="A162" s="88"/>
      <c r="B162" s="89"/>
      <c r="C162" s="90"/>
      <c r="D162" s="90"/>
      <c r="E162" s="90"/>
      <c r="F162" s="90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>
      <c r="A163" s="88"/>
      <c r="B163" s="89"/>
      <c r="C163" s="90"/>
      <c r="D163" s="90"/>
      <c r="E163" s="90"/>
      <c r="F163" s="90"/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>
      <c r="A164" s="88"/>
      <c r="B164" s="89"/>
      <c r="C164" s="90"/>
      <c r="D164" s="90"/>
      <c r="E164" s="90"/>
      <c r="F164" s="90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>
      <c r="A165" s="88"/>
      <c r="B165" s="89"/>
      <c r="C165" s="90"/>
      <c r="D165" s="90"/>
      <c r="E165" s="90"/>
      <c r="F165" s="90"/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>
      <c r="A166" s="88"/>
      <c r="B166" s="89"/>
      <c r="C166" s="90"/>
      <c r="D166" s="90"/>
      <c r="E166" s="90"/>
      <c r="F166" s="90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>
      <c r="A167" s="88"/>
      <c r="B167" s="89"/>
      <c r="C167" s="90"/>
      <c r="D167" s="90"/>
      <c r="E167" s="90"/>
      <c r="F167" s="90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>
      <c r="A168" s="88"/>
      <c r="B168" s="89"/>
      <c r="C168" s="90"/>
      <c r="D168" s="90"/>
      <c r="E168" s="90"/>
      <c r="F168" s="90"/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>
      <c r="A169" s="88"/>
      <c r="B169" s="89"/>
      <c r="C169" s="90"/>
      <c r="D169" s="90"/>
      <c r="E169" s="90"/>
      <c r="F169" s="90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>
      <c r="A170" s="88"/>
      <c r="B170" s="89"/>
      <c r="C170" s="90"/>
      <c r="D170" s="90"/>
      <c r="E170" s="90"/>
      <c r="F170" s="90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>
      <c r="A171" s="88"/>
      <c r="B171" s="89"/>
      <c r="C171" s="90"/>
      <c r="D171" s="90"/>
      <c r="E171" s="90"/>
      <c r="F171" s="90"/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>
      <c r="A172" s="88"/>
      <c r="B172" s="89"/>
      <c r="C172" s="90"/>
      <c r="D172" s="90"/>
      <c r="E172" s="90"/>
      <c r="F172" s="90"/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>
      <c r="A173" s="88"/>
      <c r="B173" s="89"/>
      <c r="C173" s="90"/>
      <c r="D173" s="90"/>
      <c r="E173" s="90"/>
      <c r="F173" s="90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>
      <c r="A174" s="88"/>
      <c r="B174" s="89"/>
      <c r="C174" s="90"/>
      <c r="D174" s="90"/>
      <c r="E174" s="90"/>
      <c r="F174" s="90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>
      <c r="A175" s="88"/>
      <c r="B175" s="89"/>
      <c r="C175" s="90"/>
      <c r="D175" s="90"/>
      <c r="E175" s="90"/>
      <c r="F175" s="90"/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>
      <c r="A176" s="88"/>
      <c r="B176" s="89"/>
      <c r="C176" s="90"/>
      <c r="D176" s="90"/>
      <c r="E176" s="90"/>
      <c r="F176" s="90"/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>
      <c r="A177" s="88"/>
      <c r="B177" s="89"/>
      <c r="C177" s="90"/>
      <c r="D177" s="90"/>
      <c r="E177" s="90"/>
      <c r="F177" s="90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>
      <c r="A178" s="88"/>
      <c r="B178" s="89"/>
      <c r="C178" s="90"/>
      <c r="D178" s="90"/>
      <c r="E178" s="90"/>
      <c r="F178" s="90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>
      <c r="A179" s="88"/>
      <c r="B179" s="89"/>
      <c r="C179" s="90"/>
      <c r="D179" s="90"/>
      <c r="E179" s="90"/>
      <c r="F179" s="90"/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>
      <c r="A180" s="88"/>
      <c r="B180" s="89"/>
      <c r="C180" s="90"/>
      <c r="D180" s="90"/>
      <c r="E180" s="90"/>
      <c r="F180" s="90"/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>
      <c r="A181" s="88"/>
      <c r="B181" s="89"/>
      <c r="C181" s="90"/>
      <c r="D181" s="90"/>
      <c r="E181" s="90"/>
      <c r="F181" s="90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>
      <c r="A182" s="88"/>
      <c r="B182" s="89"/>
      <c r="C182" s="90"/>
      <c r="D182" s="90"/>
      <c r="E182" s="90"/>
      <c r="F182" s="90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>
      <c r="A183" s="88"/>
      <c r="B183" s="89"/>
      <c r="C183" s="90"/>
      <c r="D183" s="90"/>
      <c r="E183" s="90"/>
      <c r="F183" s="90"/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>
      <c r="A184" s="88"/>
      <c r="B184" s="89"/>
      <c r="C184" s="90"/>
      <c r="D184" s="90"/>
      <c r="E184" s="90"/>
      <c r="F184" s="90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>
      <c r="A185" s="88"/>
      <c r="B185" s="89"/>
      <c r="C185" s="90"/>
      <c r="D185" s="90"/>
      <c r="E185" s="90"/>
      <c r="F185" s="90"/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>
      <c r="A186" s="88"/>
      <c r="B186" s="89"/>
      <c r="C186" s="90"/>
      <c r="D186" s="90"/>
      <c r="E186" s="90"/>
      <c r="F186" s="90"/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>
      <c r="A187" s="88"/>
      <c r="B187" s="89"/>
      <c r="C187" s="90"/>
      <c r="D187" s="90"/>
      <c r="E187" s="90"/>
      <c r="F187" s="90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>
      <c r="A188" s="88"/>
      <c r="B188" s="89"/>
      <c r="C188" s="90"/>
      <c r="D188" s="90"/>
      <c r="E188" s="90"/>
      <c r="F188" s="90"/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>
      <c r="A189" s="88"/>
      <c r="B189" s="89"/>
      <c r="C189" s="90"/>
      <c r="D189" s="90"/>
      <c r="E189" s="90"/>
      <c r="F189" s="90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>
      <c r="A190" s="88"/>
      <c r="B190" s="89"/>
      <c r="C190" s="90"/>
      <c r="D190" s="90"/>
      <c r="E190" s="90"/>
      <c r="F190" s="90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>
      <c r="A191" s="88"/>
      <c r="B191" s="89"/>
      <c r="C191" s="90"/>
      <c r="D191" s="90"/>
      <c r="E191" s="90"/>
      <c r="F191" s="90"/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>
      <c r="A192" s="88"/>
      <c r="B192" s="89"/>
      <c r="C192" s="90"/>
      <c r="D192" s="90"/>
      <c r="E192" s="90"/>
      <c r="F192" s="90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>
      <c r="A193" s="88"/>
      <c r="B193" s="89"/>
      <c r="C193" s="90"/>
      <c r="D193" s="90"/>
      <c r="E193" s="90"/>
      <c r="F193" s="90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>
      <c r="A194" s="88"/>
      <c r="B194" s="89"/>
      <c r="C194" s="90"/>
      <c r="D194" s="90"/>
      <c r="E194" s="90"/>
      <c r="F194" s="90"/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>
      <c r="A195" s="88"/>
      <c r="B195" s="89"/>
      <c r="C195" s="90"/>
      <c r="D195" s="90"/>
      <c r="E195" s="90"/>
      <c r="F195" s="90"/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>
      <c r="A196" s="88"/>
      <c r="B196" s="89"/>
      <c r="C196" s="90"/>
      <c r="D196" s="90"/>
      <c r="E196" s="90"/>
      <c r="F196" s="90"/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>
      <c r="A197" s="88"/>
      <c r="B197" s="89"/>
      <c r="C197" s="90"/>
      <c r="D197" s="90"/>
      <c r="E197" s="90"/>
      <c r="F197" s="90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>
      <c r="A198" s="88"/>
      <c r="B198" s="89"/>
      <c r="C198" s="90"/>
      <c r="D198" s="90"/>
      <c r="E198" s="90"/>
      <c r="F198" s="90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>
      <c r="A199" s="88"/>
      <c r="B199" s="89"/>
      <c r="C199" s="90"/>
      <c r="D199" s="90"/>
      <c r="E199" s="90"/>
      <c r="F199" s="90"/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>
      <c r="A200" s="88"/>
      <c r="B200" s="89"/>
      <c r="C200" s="90"/>
      <c r="D200" s="90"/>
      <c r="E200" s="90"/>
      <c r="F200" s="90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>
      <c r="A201" s="88"/>
      <c r="B201" s="89"/>
      <c r="C201" s="90"/>
      <c r="D201" s="90"/>
      <c r="E201" s="90"/>
      <c r="F201" s="90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>
      <c r="A202" s="88"/>
      <c r="B202" s="89"/>
      <c r="C202" s="90"/>
      <c r="D202" s="90"/>
      <c r="E202" s="90"/>
      <c r="F202" s="90"/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>
      <c r="A203" s="88"/>
      <c r="B203" s="89"/>
      <c r="C203" s="90"/>
      <c r="D203" s="90"/>
      <c r="E203" s="90"/>
      <c r="F203" s="90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>
      <c r="A204" s="88"/>
      <c r="B204" s="89"/>
      <c r="C204" s="90"/>
      <c r="D204" s="90"/>
      <c r="E204" s="90"/>
      <c r="F204" s="90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>
      <c r="A205" s="88"/>
      <c r="B205" s="89"/>
      <c r="C205" s="90"/>
      <c r="D205" s="90"/>
      <c r="E205" s="90"/>
      <c r="F205" s="90"/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>
      <c r="A206" s="88"/>
      <c r="B206" s="89"/>
      <c r="C206" s="90"/>
      <c r="D206" s="90"/>
      <c r="E206" s="90"/>
      <c r="F206" s="90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>
      <c r="A207" s="88"/>
      <c r="B207" s="89"/>
      <c r="C207" s="90"/>
      <c r="D207" s="90"/>
      <c r="E207" s="90"/>
      <c r="F207" s="90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>
      <c r="A208" s="88"/>
      <c r="B208" s="89"/>
      <c r="C208" s="90"/>
      <c r="D208" s="90"/>
      <c r="E208" s="90"/>
      <c r="F208" s="90"/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>
      <c r="A209" s="88"/>
      <c r="B209" s="89"/>
      <c r="C209" s="90"/>
      <c r="D209" s="90"/>
      <c r="E209" s="90"/>
      <c r="F209" s="90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>
      <c r="A210" s="88"/>
      <c r="B210" s="89"/>
      <c r="C210" s="90"/>
      <c r="D210" s="90"/>
      <c r="E210" s="90"/>
      <c r="F210" s="90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>
      <c r="A211" s="88"/>
      <c r="B211" s="89"/>
      <c r="C211" s="90"/>
      <c r="D211" s="90"/>
      <c r="E211" s="90"/>
      <c r="F211" s="90"/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>
      <c r="A212" s="88"/>
      <c r="B212" s="89"/>
      <c r="C212" s="90"/>
      <c r="D212" s="90"/>
      <c r="E212" s="90"/>
      <c r="F212" s="90"/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>
      <c r="A213" s="88"/>
      <c r="B213" s="89"/>
      <c r="C213" s="90"/>
      <c r="D213" s="90"/>
      <c r="E213" s="90"/>
      <c r="F213" s="90"/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>
      <c r="A214" s="88"/>
      <c r="B214" s="89"/>
      <c r="C214" s="90"/>
      <c r="D214" s="90"/>
      <c r="E214" s="90"/>
      <c r="F214" s="90"/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>
      <c r="A215" s="88"/>
      <c r="B215" s="89"/>
      <c r="C215" s="90"/>
      <c r="D215" s="90"/>
      <c r="E215" s="90"/>
      <c r="F215" s="90"/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>
      <c r="A216" s="88"/>
      <c r="B216" s="89"/>
      <c r="C216" s="90"/>
      <c r="D216" s="90"/>
      <c r="E216" s="90"/>
      <c r="F216" s="90"/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>
      <c r="A217" s="88"/>
      <c r="B217" s="89"/>
      <c r="C217" s="90"/>
      <c r="D217" s="90"/>
      <c r="E217" s="90"/>
      <c r="F217" s="90"/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>
      <c r="A218" s="88"/>
      <c r="B218" s="89"/>
      <c r="C218" s="90"/>
      <c r="D218" s="90"/>
      <c r="E218" s="90"/>
      <c r="F218" s="90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>
      <c r="A219" s="88"/>
      <c r="B219" s="89"/>
      <c r="C219" s="90"/>
      <c r="D219" s="90"/>
      <c r="E219" s="90"/>
      <c r="F219" s="90"/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>
      <c r="A220" s="88"/>
      <c r="B220" s="89"/>
      <c r="C220" s="90"/>
      <c r="D220" s="90"/>
      <c r="E220" s="90"/>
      <c r="F220" s="90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>
      <c r="A221" s="88"/>
      <c r="B221" s="89"/>
      <c r="C221" s="90"/>
      <c r="D221" s="90"/>
      <c r="E221" s="90"/>
      <c r="F221" s="90"/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>
      <c r="A222" s="88"/>
      <c r="B222" s="89"/>
      <c r="C222" s="90"/>
      <c r="D222" s="90"/>
      <c r="E222" s="90"/>
      <c r="F222" s="90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>
      <c r="A223" s="88"/>
      <c r="B223" s="89"/>
      <c r="C223" s="90"/>
      <c r="D223" s="90"/>
      <c r="E223" s="90"/>
      <c r="F223" s="90"/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>
      <c r="A224" s="88"/>
      <c r="B224" s="89"/>
      <c r="C224" s="90"/>
      <c r="D224" s="90"/>
      <c r="E224" s="90"/>
      <c r="F224" s="90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>
      <c r="A225" s="88"/>
      <c r="B225" s="89"/>
      <c r="C225" s="90"/>
      <c r="D225" s="90"/>
      <c r="E225" s="90"/>
      <c r="F225" s="90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>
      <c r="A226" s="88"/>
      <c r="B226" s="89"/>
      <c r="C226" s="90"/>
      <c r="D226" s="90"/>
      <c r="E226" s="90"/>
      <c r="F226" s="90"/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>
      <c r="A227" s="88"/>
      <c r="B227" s="89"/>
      <c r="C227" s="90"/>
      <c r="D227" s="90"/>
      <c r="E227" s="90"/>
      <c r="F227" s="90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>
      <c r="A228" s="88"/>
      <c r="B228" s="89"/>
      <c r="C228" s="90"/>
      <c r="D228" s="90"/>
      <c r="E228" s="90"/>
      <c r="F228" s="90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>
      <c r="A229" s="88"/>
      <c r="B229" s="89"/>
      <c r="C229" s="90"/>
      <c r="D229" s="90"/>
      <c r="E229" s="90"/>
      <c r="F229" s="90"/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>
      <c r="A230" s="88"/>
      <c r="B230" s="89"/>
      <c r="C230" s="90"/>
      <c r="D230" s="90"/>
      <c r="E230" s="90"/>
      <c r="F230" s="90"/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>
      <c r="A231" s="88"/>
      <c r="B231" s="89"/>
      <c r="C231" s="90"/>
      <c r="D231" s="90"/>
      <c r="E231" s="90"/>
      <c r="F231" s="90"/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>
      <c r="A232" s="88"/>
      <c r="B232" s="89"/>
      <c r="C232" s="90"/>
      <c r="D232" s="90"/>
      <c r="E232" s="90"/>
      <c r="F232" s="90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>
      <c r="A233" s="88"/>
      <c r="B233" s="89"/>
      <c r="C233" s="90"/>
      <c r="D233" s="90"/>
      <c r="E233" s="90"/>
      <c r="F233" s="90"/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>
      <c r="A234" s="88"/>
      <c r="B234" s="89"/>
      <c r="C234" s="90"/>
      <c r="D234" s="90"/>
      <c r="E234" s="90"/>
      <c r="F234" s="90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>
      <c r="A235" s="88"/>
      <c r="B235" s="89"/>
      <c r="C235" s="90"/>
      <c r="D235" s="90"/>
      <c r="E235" s="90"/>
      <c r="F235" s="90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>
      <c r="A236" s="88"/>
      <c r="B236" s="89"/>
      <c r="C236" s="90"/>
      <c r="D236" s="90"/>
      <c r="E236" s="90"/>
      <c r="F236" s="90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>
      <c r="A237" s="88"/>
      <c r="B237" s="89"/>
      <c r="C237" s="90"/>
      <c r="D237" s="90"/>
      <c r="E237" s="90"/>
      <c r="F237" s="90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>
      <c r="A238" s="88"/>
      <c r="B238" s="89"/>
      <c r="C238" s="90"/>
      <c r="D238" s="90"/>
      <c r="E238" s="90"/>
      <c r="F238" s="90"/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>
      <c r="A239" s="88"/>
      <c r="B239" s="89"/>
      <c r="C239" s="90"/>
      <c r="D239" s="90"/>
      <c r="E239" s="90"/>
      <c r="F239" s="90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>
      <c r="A240" s="88"/>
      <c r="B240" s="89"/>
      <c r="C240" s="90"/>
      <c r="D240" s="90"/>
      <c r="E240" s="90"/>
      <c r="F240" s="90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>
      <c r="A241" s="88"/>
      <c r="B241" s="89"/>
      <c r="C241" s="90"/>
      <c r="D241" s="90"/>
      <c r="E241" s="90"/>
      <c r="F241" s="90"/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>
      <c r="A242" s="88"/>
      <c r="B242" s="89"/>
      <c r="C242" s="90"/>
      <c r="D242" s="90"/>
      <c r="E242" s="90"/>
      <c r="F242" s="90"/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>
      <c r="A243" s="88"/>
      <c r="B243" s="89"/>
      <c r="C243" s="90"/>
      <c r="D243" s="90"/>
      <c r="E243" s="90"/>
      <c r="F243" s="90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>
      <c r="A244" s="88"/>
      <c r="B244" s="89"/>
      <c r="C244" s="90"/>
      <c r="D244" s="90"/>
      <c r="E244" s="90"/>
      <c r="F244" s="90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>
      <c r="A245" s="88"/>
      <c r="B245" s="89"/>
      <c r="C245" s="90"/>
      <c r="D245" s="90"/>
      <c r="E245" s="90"/>
      <c r="F245" s="90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>
      <c r="A246" s="88"/>
      <c r="B246" s="89"/>
      <c r="C246" s="90"/>
      <c r="D246" s="90"/>
      <c r="E246" s="90"/>
      <c r="F246" s="90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>
      <c r="A247" s="88"/>
      <c r="B247" s="89"/>
      <c r="C247" s="90"/>
      <c r="D247" s="90"/>
      <c r="E247" s="90"/>
      <c r="F247" s="90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>
      <c r="A248" s="88"/>
      <c r="B248" s="89"/>
      <c r="C248" s="90"/>
      <c r="D248" s="90"/>
      <c r="E248" s="90"/>
      <c r="F248" s="90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>
      <c r="A249" s="88"/>
      <c r="B249" s="89"/>
      <c r="C249" s="90"/>
      <c r="D249" s="90"/>
      <c r="E249" s="90"/>
      <c r="F249" s="90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>
      <c r="A250" s="88"/>
      <c r="B250" s="89"/>
      <c r="C250" s="90"/>
      <c r="D250" s="90"/>
      <c r="E250" s="90"/>
      <c r="F250" s="90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>
      <c r="A251" s="88"/>
      <c r="B251" s="89"/>
      <c r="C251" s="90"/>
      <c r="D251" s="90"/>
      <c r="E251" s="90"/>
      <c r="F251" s="90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>
      <c r="A252" s="88"/>
      <c r="B252" s="89"/>
      <c r="C252" s="90"/>
      <c r="D252" s="90"/>
      <c r="E252" s="90"/>
      <c r="F252" s="90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>
      <c r="A253" s="88"/>
      <c r="B253" s="89"/>
      <c r="C253" s="90"/>
      <c r="D253" s="90"/>
      <c r="E253" s="90"/>
      <c r="F253" s="90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>
      <c r="A254" s="88"/>
      <c r="B254" s="89"/>
      <c r="C254" s="90"/>
      <c r="D254" s="90"/>
      <c r="E254" s="90"/>
      <c r="F254" s="90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>
      <c r="A255" s="88"/>
      <c r="B255" s="89"/>
      <c r="C255" s="90"/>
      <c r="D255" s="90"/>
      <c r="E255" s="90"/>
      <c r="F255" s="90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>
      <c r="A256" s="88"/>
      <c r="B256" s="89"/>
      <c r="C256" s="90"/>
      <c r="D256" s="90"/>
      <c r="E256" s="90"/>
      <c r="F256" s="90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>
      <c r="A257" s="88"/>
      <c r="B257" s="89"/>
      <c r="C257" s="90"/>
      <c r="D257" s="90"/>
      <c r="E257" s="90"/>
      <c r="F257" s="90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>
      <c r="A258" s="88"/>
      <c r="B258" s="89"/>
      <c r="C258" s="90"/>
      <c r="D258" s="90"/>
      <c r="E258" s="90"/>
      <c r="F258" s="90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>
      <c r="A259" s="88"/>
      <c r="B259" s="89"/>
      <c r="C259" s="90"/>
      <c r="D259" s="90"/>
      <c r="E259" s="90"/>
      <c r="F259" s="90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>
      <c r="A260" s="88"/>
      <c r="B260" s="89"/>
      <c r="C260" s="90"/>
      <c r="D260" s="90"/>
      <c r="E260" s="90"/>
      <c r="F260" s="90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>
      <c r="A261" s="88"/>
      <c r="B261" s="89"/>
      <c r="C261" s="90"/>
      <c r="D261" s="90"/>
      <c r="E261" s="90"/>
      <c r="F261" s="90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>
      <c r="A262" s="88"/>
      <c r="B262" s="89"/>
      <c r="C262" s="90"/>
      <c r="D262" s="90"/>
      <c r="E262" s="90"/>
      <c r="F262" s="90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>
      <c r="A263" s="88"/>
      <c r="B263" s="89"/>
      <c r="C263" s="90"/>
      <c r="D263" s="90"/>
      <c r="E263" s="90"/>
      <c r="F263" s="90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>
      <c r="A264" s="88"/>
      <c r="B264" s="89"/>
      <c r="C264" s="90"/>
      <c r="D264" s="90"/>
      <c r="E264" s="90"/>
      <c r="F264" s="90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>
      <c r="A265" s="88"/>
      <c r="B265" s="89"/>
      <c r="C265" s="90"/>
      <c r="D265" s="90"/>
      <c r="E265" s="90"/>
      <c r="F265" s="90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>
      <c r="A266" s="88"/>
      <c r="B266" s="89"/>
      <c r="C266" s="90"/>
      <c r="D266" s="90"/>
      <c r="E266" s="90"/>
      <c r="F266" s="90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>
      <c r="A267" s="88"/>
      <c r="B267" s="89"/>
      <c r="C267" s="90"/>
      <c r="D267" s="90"/>
      <c r="E267" s="90"/>
      <c r="F267" s="90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>
      <c r="A268" s="88"/>
      <c r="B268" s="89"/>
      <c r="C268" s="90"/>
      <c r="D268" s="90"/>
      <c r="E268" s="90"/>
      <c r="F268" s="90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>
      <c r="A269" s="88"/>
      <c r="B269" s="89"/>
      <c r="C269" s="90"/>
      <c r="D269" s="90"/>
      <c r="E269" s="90"/>
      <c r="F269" s="90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>
      <c r="A270" s="88"/>
      <c r="B270" s="89"/>
      <c r="C270" s="90"/>
      <c r="D270" s="90"/>
      <c r="E270" s="90"/>
      <c r="F270" s="90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>
      <c r="A271" s="88"/>
      <c r="B271" s="89"/>
      <c r="C271" s="90"/>
      <c r="D271" s="90"/>
      <c r="E271" s="90"/>
      <c r="F271" s="90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>
      <c r="A272" s="88"/>
      <c r="B272" s="89"/>
      <c r="C272" s="90"/>
      <c r="D272" s="90"/>
      <c r="E272" s="90"/>
      <c r="F272" s="90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>
      <c r="A273" s="88"/>
      <c r="B273" s="89"/>
      <c r="C273" s="90"/>
      <c r="D273" s="90"/>
      <c r="E273" s="90"/>
      <c r="F273" s="90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>
      <c r="A274" s="88"/>
      <c r="B274" s="89"/>
      <c r="C274" s="90"/>
      <c r="D274" s="90"/>
      <c r="E274" s="90"/>
      <c r="F274" s="90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>
      <c r="A275" s="88"/>
      <c r="B275" s="89"/>
      <c r="C275" s="90"/>
      <c r="D275" s="90"/>
      <c r="E275" s="90"/>
      <c r="F275" s="90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>
      <c r="A276" s="88"/>
      <c r="B276" s="89"/>
      <c r="C276" s="90"/>
      <c r="D276" s="90"/>
      <c r="E276" s="90"/>
      <c r="F276" s="90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>
      <c r="A277" s="88"/>
      <c r="B277" s="89"/>
      <c r="C277" s="90"/>
      <c r="D277" s="90"/>
      <c r="E277" s="90"/>
      <c r="F277" s="90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>
      <c r="A278" s="88"/>
      <c r="B278" s="89"/>
      <c r="C278" s="90"/>
      <c r="D278" s="90"/>
      <c r="E278" s="90"/>
      <c r="F278" s="90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>
      <c r="A279" s="88"/>
      <c r="B279" s="89"/>
      <c r="C279" s="90"/>
      <c r="D279" s="90"/>
      <c r="E279" s="90"/>
      <c r="F279" s="90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>
      <c r="A280" s="88"/>
      <c r="B280" s="89"/>
      <c r="C280" s="90"/>
      <c r="D280" s="90"/>
      <c r="E280" s="90"/>
      <c r="F280" s="90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>
      <c r="A281" s="88"/>
      <c r="B281" s="89"/>
      <c r="C281" s="90"/>
      <c r="D281" s="90"/>
      <c r="E281" s="90"/>
      <c r="F281" s="90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>
      <c r="A282" s="88"/>
      <c r="B282" s="89"/>
      <c r="C282" s="90"/>
      <c r="D282" s="90"/>
      <c r="E282" s="90"/>
      <c r="F282" s="90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>
      <c r="A283" s="88"/>
      <c r="B283" s="89"/>
      <c r="C283" s="90"/>
      <c r="D283" s="90"/>
      <c r="E283" s="90"/>
      <c r="F283" s="90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>
      <c r="A284" s="88"/>
      <c r="B284" s="89"/>
      <c r="C284" s="90"/>
      <c r="D284" s="90"/>
      <c r="E284" s="90"/>
      <c r="F284" s="90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>
      <c r="A285" s="88"/>
      <c r="B285" s="89"/>
      <c r="C285" s="90"/>
      <c r="D285" s="90"/>
      <c r="E285" s="90"/>
      <c r="F285" s="90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>
      <c r="A286" s="88"/>
      <c r="B286" s="89"/>
      <c r="C286" s="90"/>
      <c r="D286" s="90"/>
      <c r="E286" s="90"/>
      <c r="F286" s="90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>
      <c r="A287" s="88"/>
      <c r="B287" s="89"/>
      <c r="C287" s="90"/>
      <c r="D287" s="90"/>
      <c r="E287" s="90"/>
      <c r="F287" s="90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>
      <c r="A288" s="88"/>
      <c r="B288" s="89"/>
      <c r="C288" s="90"/>
      <c r="D288" s="90"/>
      <c r="E288" s="90"/>
      <c r="F288" s="90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>
      <c r="A289" s="88"/>
      <c r="B289" s="89"/>
      <c r="C289" s="90"/>
      <c r="D289" s="90"/>
      <c r="E289" s="90"/>
      <c r="F289" s="90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>
      <c r="A290" s="88"/>
      <c r="B290" s="89"/>
      <c r="C290" s="90"/>
      <c r="D290" s="90"/>
      <c r="E290" s="90"/>
      <c r="F290" s="90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>
      <c r="A291" s="88"/>
      <c r="B291" s="89"/>
      <c r="C291" s="90"/>
      <c r="D291" s="90"/>
      <c r="E291" s="90"/>
      <c r="F291" s="90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>
      <c r="A292" s="88"/>
      <c r="B292" s="89"/>
      <c r="C292" s="90"/>
      <c r="D292" s="90"/>
      <c r="E292" s="90"/>
      <c r="F292" s="90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>
      <c r="A293" s="88"/>
      <c r="B293" s="89"/>
      <c r="C293" s="90"/>
      <c r="D293" s="90"/>
      <c r="E293" s="90"/>
      <c r="F293" s="90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>
      <c r="A294" s="88"/>
      <c r="B294" s="89"/>
      <c r="C294" s="90"/>
      <c r="D294" s="90"/>
      <c r="E294" s="90"/>
      <c r="F294" s="90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>
      <c r="A295" s="88"/>
      <c r="B295" s="89"/>
      <c r="C295" s="90"/>
      <c r="D295" s="90"/>
      <c r="E295" s="90"/>
      <c r="F295" s="90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>
      <c r="A296" s="88"/>
      <c r="B296" s="89"/>
      <c r="C296" s="90"/>
      <c r="D296" s="90"/>
      <c r="E296" s="90"/>
      <c r="F296" s="90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>
      <c r="A297" s="88"/>
      <c r="B297" s="89"/>
      <c r="C297" s="90"/>
      <c r="D297" s="90"/>
      <c r="E297" s="90"/>
      <c r="F297" s="90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>
      <c r="A298" s="88"/>
      <c r="B298" s="89"/>
      <c r="C298" s="90"/>
      <c r="D298" s="90"/>
      <c r="E298" s="90"/>
      <c r="F298" s="90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>
      <c r="A299" s="88"/>
      <c r="B299" s="89"/>
      <c r="C299" s="90"/>
      <c r="D299" s="90"/>
      <c r="E299" s="90"/>
      <c r="F299" s="90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>
      <c r="A300" s="88"/>
      <c r="B300" s="89"/>
      <c r="C300" s="90"/>
      <c r="D300" s="90"/>
      <c r="E300" s="90"/>
      <c r="F300" s="90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>
      <c r="A301" s="88"/>
      <c r="B301" s="89"/>
      <c r="C301" s="90"/>
      <c r="D301" s="90"/>
      <c r="E301" s="90"/>
      <c r="F301" s="90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>
      <c r="A302" s="88"/>
      <c r="B302" s="89"/>
      <c r="C302" s="90"/>
      <c r="D302" s="90"/>
      <c r="E302" s="90"/>
      <c r="F302" s="90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>
      <c r="A303" s="88"/>
      <c r="B303" s="89"/>
      <c r="C303" s="90"/>
      <c r="D303" s="90"/>
      <c r="E303" s="90"/>
      <c r="F303" s="90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>
      <c r="A304" s="88"/>
      <c r="B304" s="89"/>
      <c r="C304" s="90"/>
      <c r="D304" s="90"/>
      <c r="E304" s="90"/>
      <c r="F304" s="90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>
      <c r="A305" s="88"/>
      <c r="B305" s="89"/>
      <c r="C305" s="90"/>
      <c r="D305" s="90"/>
      <c r="E305" s="90"/>
      <c r="F305" s="90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>
      <c r="A306" s="88"/>
      <c r="B306" s="89"/>
      <c r="C306" s="90"/>
      <c r="D306" s="90"/>
      <c r="E306" s="90"/>
      <c r="F306" s="90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>
      <c r="A307" s="88"/>
      <c r="B307" s="89"/>
      <c r="C307" s="90"/>
      <c r="D307" s="90"/>
      <c r="E307" s="90"/>
      <c r="F307" s="90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>
      <c r="A308" s="88"/>
      <c r="B308" s="89"/>
      <c r="C308" s="90"/>
      <c r="D308" s="90"/>
      <c r="E308" s="90"/>
      <c r="F308" s="90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>
      <c r="A309" s="88"/>
      <c r="B309" s="89"/>
      <c r="C309" s="90"/>
      <c r="D309" s="90"/>
      <c r="E309" s="90"/>
      <c r="F309" s="90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>
      <c r="A310" s="88"/>
      <c r="B310" s="89"/>
      <c r="C310" s="90"/>
      <c r="D310" s="90"/>
      <c r="E310" s="90"/>
      <c r="F310" s="90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>
      <c r="A311" s="88"/>
      <c r="B311" s="89"/>
      <c r="C311" s="90"/>
      <c r="D311" s="90"/>
      <c r="E311" s="90"/>
      <c r="F311" s="90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>
      <c r="A312" s="88"/>
      <c r="B312" s="89"/>
      <c r="C312" s="90"/>
      <c r="D312" s="90"/>
      <c r="E312" s="90"/>
      <c r="F312" s="90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>
      <c r="A313" s="88"/>
      <c r="B313" s="89"/>
      <c r="C313" s="90"/>
      <c r="D313" s="90"/>
      <c r="E313" s="90"/>
      <c r="F313" s="90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>
      <c r="A314" s="88"/>
      <c r="B314" s="89"/>
      <c r="C314" s="90"/>
      <c r="D314" s="90"/>
      <c r="E314" s="90"/>
      <c r="F314" s="90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>
      <c r="A315" s="88"/>
      <c r="B315" s="89"/>
      <c r="C315" s="90"/>
      <c r="D315" s="90"/>
      <c r="E315" s="90"/>
      <c r="F315" s="90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>
      <c r="A316" s="88"/>
      <c r="B316" s="89"/>
      <c r="C316" s="90"/>
      <c r="D316" s="90"/>
      <c r="E316" s="90"/>
      <c r="F316" s="90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>
      <c r="A317" s="88"/>
      <c r="B317" s="89"/>
      <c r="C317" s="90"/>
      <c r="D317" s="90"/>
      <c r="E317" s="90"/>
      <c r="F317" s="90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>
      <c r="A318" s="88"/>
      <c r="B318" s="89"/>
      <c r="C318" s="90"/>
      <c r="D318" s="90"/>
      <c r="E318" s="90"/>
      <c r="F318" s="90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>
      <c r="A319" s="88"/>
      <c r="B319" s="89"/>
      <c r="C319" s="90"/>
      <c r="D319" s="90"/>
      <c r="E319" s="90"/>
      <c r="F319" s="90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>
      <c r="A320" s="88"/>
      <c r="B320" s="89"/>
      <c r="C320" s="90"/>
      <c r="D320" s="90"/>
      <c r="E320" s="90"/>
      <c r="F320" s="90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>
      <c r="A321" s="88"/>
      <c r="B321" s="89"/>
      <c r="C321" s="90"/>
      <c r="D321" s="90"/>
      <c r="E321" s="90"/>
      <c r="F321" s="90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>
      <c r="A322" s="88"/>
      <c r="B322" s="89"/>
      <c r="C322" s="90"/>
      <c r="D322" s="90"/>
      <c r="E322" s="90"/>
      <c r="F322" s="90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>
      <c r="A323" s="88"/>
      <c r="B323" s="89"/>
      <c r="C323" s="90"/>
      <c r="D323" s="90"/>
      <c r="E323" s="90"/>
      <c r="F323" s="90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>
      <c r="A324" s="88"/>
      <c r="B324" s="89"/>
      <c r="C324" s="90"/>
      <c r="D324" s="90"/>
      <c r="E324" s="90"/>
      <c r="F324" s="90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>
      <c r="A325" s="88"/>
      <c r="B325" s="89"/>
      <c r="C325" s="90"/>
      <c r="D325" s="90"/>
      <c r="E325" s="90"/>
      <c r="F325" s="90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>
      <c r="A326" s="88"/>
      <c r="B326" s="89"/>
      <c r="C326" s="90"/>
      <c r="D326" s="90"/>
      <c r="E326" s="90"/>
      <c r="F326" s="90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>
      <c r="A327" s="88"/>
      <c r="B327" s="89"/>
      <c r="C327" s="90"/>
      <c r="D327" s="90"/>
      <c r="E327" s="90"/>
      <c r="F327" s="90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>
      <c r="A328" s="88"/>
      <c r="B328" s="89"/>
      <c r="C328" s="90"/>
      <c r="D328" s="90"/>
      <c r="E328" s="90"/>
      <c r="F328" s="90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>
      <c r="A329" s="88"/>
      <c r="B329" s="89"/>
      <c r="C329" s="90"/>
      <c r="D329" s="90"/>
      <c r="E329" s="90"/>
      <c r="F329" s="90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>
      <c r="A330" s="88"/>
      <c r="B330" s="89"/>
      <c r="C330" s="90"/>
      <c r="D330" s="90"/>
      <c r="E330" s="90"/>
      <c r="F330" s="90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>
      <c r="A331" s="88"/>
      <c r="B331" s="89"/>
      <c r="C331" s="90"/>
      <c r="D331" s="90"/>
      <c r="E331" s="90"/>
      <c r="F331" s="90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>
      <c r="A332" s="88"/>
      <c r="B332" s="89"/>
      <c r="C332" s="90"/>
      <c r="D332" s="90"/>
      <c r="E332" s="90"/>
      <c r="F332" s="90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>
      <c r="A333" s="88"/>
      <c r="B333" s="89"/>
      <c r="C333" s="90"/>
      <c r="D333" s="90"/>
      <c r="E333" s="90"/>
      <c r="F333" s="90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>
      <c r="A334" s="88"/>
      <c r="B334" s="89"/>
      <c r="C334" s="90"/>
      <c r="D334" s="90"/>
      <c r="E334" s="90"/>
      <c r="F334" s="90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>
      <c r="A335" s="88"/>
      <c r="B335" s="89"/>
      <c r="C335" s="90"/>
      <c r="D335" s="90"/>
      <c r="E335" s="90"/>
      <c r="F335" s="90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>
      <c r="A336" s="88"/>
      <c r="B336" s="89"/>
      <c r="C336" s="90"/>
      <c r="D336" s="90"/>
      <c r="E336" s="90"/>
      <c r="F336" s="90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>
      <c r="A337" s="88"/>
      <c r="B337" s="89"/>
      <c r="C337" s="90"/>
      <c r="D337" s="90"/>
      <c r="E337" s="90"/>
      <c r="F337" s="90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>
      <c r="A338" s="88"/>
      <c r="B338" s="89"/>
      <c r="C338" s="90"/>
      <c r="D338" s="90"/>
      <c r="E338" s="90"/>
      <c r="F338" s="90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>
      <c r="A339" s="88"/>
      <c r="B339" s="89"/>
      <c r="C339" s="90"/>
      <c r="D339" s="90"/>
      <c r="E339" s="90"/>
      <c r="F339" s="90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>
      <c r="A340" s="88"/>
      <c r="B340" s="89"/>
      <c r="C340" s="90"/>
      <c r="D340" s="90"/>
      <c r="E340" s="90"/>
      <c r="F340" s="90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>
      <c r="A341" s="88"/>
      <c r="B341" s="89"/>
      <c r="C341" s="90"/>
      <c r="D341" s="90"/>
      <c r="E341" s="90"/>
      <c r="F341" s="90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>
      <c r="A342" s="88"/>
      <c r="B342" s="89"/>
      <c r="C342" s="90"/>
      <c r="D342" s="90"/>
      <c r="E342" s="90"/>
      <c r="F342" s="90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>
      <c r="A343" s="88"/>
      <c r="B343" s="89"/>
      <c r="C343" s="90"/>
      <c r="D343" s="90"/>
      <c r="E343" s="90"/>
      <c r="F343" s="90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>
      <c r="A344" s="88"/>
      <c r="B344" s="89"/>
      <c r="C344" s="90"/>
      <c r="D344" s="90"/>
      <c r="E344" s="90"/>
      <c r="F344" s="90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>
      <c r="A345" s="88"/>
      <c r="B345" s="89"/>
      <c r="C345" s="90"/>
      <c r="D345" s="90"/>
      <c r="E345" s="90"/>
      <c r="F345" s="90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>
      <c r="A346" s="88"/>
      <c r="B346" s="89"/>
      <c r="C346" s="90"/>
      <c r="D346" s="90"/>
      <c r="E346" s="90"/>
      <c r="F346" s="90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>
      <c r="A347" s="88"/>
      <c r="B347" s="89"/>
      <c r="C347" s="90"/>
      <c r="D347" s="90"/>
      <c r="E347" s="90"/>
      <c r="F347" s="90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>
      <c r="A348" s="88"/>
      <c r="B348" s="89"/>
      <c r="C348" s="90"/>
      <c r="D348" s="90"/>
      <c r="E348" s="90"/>
      <c r="F348" s="90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>
      <c r="A349" s="88"/>
      <c r="B349" s="89"/>
      <c r="C349" s="90"/>
      <c r="D349" s="90"/>
      <c r="E349" s="90"/>
      <c r="F349" s="90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>
      <c r="A350" s="88"/>
      <c r="B350" s="89"/>
      <c r="C350" s="90"/>
      <c r="D350" s="90"/>
      <c r="E350" s="90"/>
      <c r="F350" s="90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>
      <c r="A351" s="88"/>
      <c r="B351" s="89"/>
      <c r="C351" s="90"/>
      <c r="D351" s="90"/>
      <c r="E351" s="90"/>
      <c r="F351" s="90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>
      <c r="A352" s="88"/>
      <c r="B352" s="89"/>
      <c r="C352" s="90"/>
      <c r="D352" s="90"/>
      <c r="E352" s="90"/>
      <c r="F352" s="90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>
      <c r="A353" s="88"/>
      <c r="B353" s="89"/>
      <c r="C353" s="90"/>
      <c r="D353" s="90"/>
      <c r="E353" s="90"/>
      <c r="F353" s="90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>
      <c r="A354" s="88"/>
      <c r="B354" s="89"/>
      <c r="C354" s="90"/>
      <c r="D354" s="90"/>
      <c r="E354" s="90"/>
      <c r="F354" s="90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>
      <c r="A355" s="88"/>
      <c r="B355" s="89"/>
      <c r="C355" s="90"/>
      <c r="D355" s="90"/>
      <c r="E355" s="90"/>
      <c r="F355" s="90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>
      <c r="A356" s="88"/>
      <c r="B356" s="89"/>
      <c r="C356" s="90"/>
      <c r="D356" s="90"/>
      <c r="E356" s="90"/>
      <c r="F356" s="90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>
      <c r="A357" s="88"/>
      <c r="B357" s="89"/>
      <c r="C357" s="90"/>
      <c r="D357" s="90"/>
      <c r="E357" s="90"/>
      <c r="F357" s="90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>
      <c r="A358" s="88"/>
      <c r="B358" s="89"/>
      <c r="C358" s="90"/>
      <c r="D358" s="90"/>
      <c r="E358" s="90"/>
      <c r="F358" s="90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>
      <c r="A359" s="88"/>
      <c r="B359" s="89"/>
      <c r="C359" s="90"/>
      <c r="D359" s="90"/>
      <c r="E359" s="90"/>
      <c r="F359" s="90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>
      <c r="A360" s="88"/>
      <c r="B360" s="89"/>
      <c r="C360" s="90"/>
      <c r="D360" s="90"/>
      <c r="E360" s="90"/>
      <c r="F360" s="90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>
      <c r="A361" s="88"/>
      <c r="B361" s="89"/>
      <c r="C361" s="90"/>
      <c r="D361" s="90"/>
      <c r="E361" s="90"/>
      <c r="F361" s="90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>
      <c r="A362" s="88"/>
      <c r="B362" s="89"/>
      <c r="C362" s="90"/>
      <c r="D362" s="90"/>
      <c r="E362" s="90"/>
      <c r="F362" s="90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>
      <c r="A363" s="88"/>
      <c r="B363" s="89"/>
      <c r="C363" s="90"/>
      <c r="D363" s="90"/>
      <c r="E363" s="90"/>
      <c r="F363" s="90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>
      <c r="A364" s="88"/>
      <c r="B364" s="89"/>
      <c r="C364" s="90"/>
      <c r="D364" s="90"/>
      <c r="E364" s="90"/>
      <c r="F364" s="90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>
      <c r="A365" s="88"/>
      <c r="B365" s="89"/>
      <c r="C365" s="90"/>
      <c r="D365" s="90"/>
      <c r="E365" s="90"/>
      <c r="F365" s="90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>
      <c r="A366" s="88"/>
      <c r="B366" s="89"/>
      <c r="C366" s="90"/>
      <c r="D366" s="90"/>
      <c r="E366" s="90"/>
      <c r="F366" s="90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>
      <c r="A367" s="88"/>
      <c r="B367" s="89"/>
      <c r="C367" s="90"/>
      <c r="D367" s="90"/>
      <c r="E367" s="90"/>
      <c r="F367" s="90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>
      <c r="A368" s="88"/>
      <c r="B368" s="89"/>
      <c r="C368" s="90"/>
      <c r="D368" s="90"/>
      <c r="E368" s="90"/>
      <c r="F368" s="90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>
      <c r="A369" s="88"/>
      <c r="B369" s="89"/>
      <c r="C369" s="90"/>
      <c r="D369" s="90"/>
      <c r="E369" s="90"/>
      <c r="F369" s="90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>
      <c r="A370" s="88"/>
      <c r="B370" s="89"/>
      <c r="C370" s="90"/>
      <c r="D370" s="90"/>
      <c r="E370" s="90"/>
      <c r="F370" s="90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>
      <c r="A371" s="88"/>
      <c r="B371" s="89"/>
      <c r="C371" s="90"/>
      <c r="D371" s="90"/>
      <c r="E371" s="90"/>
      <c r="F371" s="90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>
      <c r="A372" s="88"/>
      <c r="B372" s="89"/>
      <c r="C372" s="90"/>
      <c r="D372" s="90"/>
      <c r="E372" s="90"/>
      <c r="F372" s="90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>
      <c r="A373" s="88"/>
      <c r="B373" s="89"/>
      <c r="C373" s="90"/>
      <c r="D373" s="90"/>
      <c r="E373" s="90"/>
      <c r="F373" s="90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>
      <c r="A374" s="88"/>
      <c r="B374" s="89"/>
      <c r="C374" s="90"/>
      <c r="D374" s="90"/>
      <c r="E374" s="90"/>
      <c r="F374" s="90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>
      <c r="A375" s="88"/>
      <c r="B375" s="89"/>
      <c r="C375" s="90"/>
      <c r="D375" s="90"/>
      <c r="E375" s="90"/>
      <c r="F375" s="90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>
      <c r="A376" s="88"/>
      <c r="B376" s="89"/>
      <c r="C376" s="90"/>
      <c r="D376" s="90"/>
      <c r="E376" s="90"/>
      <c r="F376" s="90"/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>
      <c r="A377" s="88"/>
      <c r="B377" s="89"/>
      <c r="C377" s="90"/>
      <c r="D377" s="90"/>
      <c r="E377" s="90"/>
      <c r="F377" s="90"/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>
      <c r="A378" s="88"/>
      <c r="B378" s="89"/>
      <c r="C378" s="90"/>
      <c r="D378" s="90"/>
      <c r="E378" s="90"/>
      <c r="F378" s="90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>
      <c r="A379" s="88"/>
      <c r="B379" s="89"/>
      <c r="C379" s="90"/>
      <c r="D379" s="90"/>
      <c r="E379" s="90"/>
      <c r="F379" s="90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>
      <c r="A380" s="88"/>
      <c r="B380" s="89"/>
      <c r="C380" s="90"/>
      <c r="D380" s="90"/>
      <c r="E380" s="90"/>
      <c r="F380" s="90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>
      <c r="A381" s="88"/>
      <c r="B381" s="89"/>
      <c r="C381" s="90"/>
      <c r="D381" s="90"/>
      <c r="E381" s="90"/>
      <c r="F381" s="90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>
      <c r="A382" s="88"/>
      <c r="B382" s="89"/>
      <c r="C382" s="90"/>
      <c r="D382" s="90"/>
      <c r="E382" s="90"/>
      <c r="F382" s="90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>
      <c r="A383" s="88"/>
      <c r="B383" s="89"/>
      <c r="C383" s="90"/>
      <c r="D383" s="90"/>
      <c r="E383" s="90"/>
      <c r="F383" s="90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>
      <c r="A384" s="88"/>
      <c r="B384" s="89"/>
      <c r="C384" s="90"/>
      <c r="D384" s="90"/>
      <c r="E384" s="90"/>
      <c r="F384" s="90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>
      <c r="A385" s="88"/>
      <c r="B385" s="89"/>
      <c r="C385" s="90"/>
      <c r="D385" s="90"/>
      <c r="E385" s="90"/>
      <c r="F385" s="90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>
      <c r="A386" s="88"/>
      <c r="B386" s="89"/>
      <c r="C386" s="90"/>
      <c r="D386" s="90"/>
      <c r="E386" s="90"/>
      <c r="F386" s="90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>
      <c r="A387" s="88"/>
      <c r="B387" s="89"/>
      <c r="C387" s="90"/>
      <c r="D387" s="90"/>
      <c r="E387" s="90"/>
      <c r="F387" s="90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>
      <c r="A388" s="88"/>
      <c r="B388" s="89"/>
      <c r="C388" s="90"/>
      <c r="D388" s="90"/>
      <c r="E388" s="90"/>
      <c r="F388" s="90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>
      <c r="A389" s="88"/>
      <c r="B389" s="89"/>
      <c r="C389" s="90"/>
      <c r="D389" s="90"/>
      <c r="E389" s="90"/>
      <c r="F389" s="90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>
      <c r="A390" s="88"/>
      <c r="B390" s="89"/>
      <c r="C390" s="90"/>
      <c r="D390" s="90"/>
      <c r="E390" s="90"/>
      <c r="F390" s="90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>
      <c r="A391" s="88"/>
      <c r="B391" s="89"/>
      <c r="C391" s="90"/>
      <c r="D391" s="90"/>
      <c r="E391" s="90"/>
      <c r="F391" s="90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>
      <c r="A392" s="88"/>
      <c r="B392" s="89"/>
      <c r="C392" s="90"/>
      <c r="D392" s="90"/>
      <c r="E392" s="90"/>
      <c r="F392" s="90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>
      <c r="A393" s="88"/>
      <c r="B393" s="89"/>
      <c r="C393" s="90"/>
      <c r="D393" s="90"/>
      <c r="E393" s="90"/>
      <c r="F393" s="90"/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>
      <c r="A394" s="88"/>
      <c r="B394" s="89"/>
      <c r="C394" s="90"/>
      <c r="D394" s="90"/>
      <c r="E394" s="90"/>
      <c r="F394" s="90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>
      <c r="A395" s="88"/>
      <c r="B395" s="89"/>
      <c r="C395" s="90"/>
      <c r="D395" s="90"/>
      <c r="E395" s="90"/>
      <c r="F395" s="90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>
      <c r="A396" s="88"/>
      <c r="B396" s="89"/>
      <c r="C396" s="90"/>
      <c r="D396" s="90"/>
      <c r="E396" s="90"/>
      <c r="F396" s="90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>
      <c r="A397" s="88"/>
      <c r="B397" s="89"/>
      <c r="C397" s="90"/>
      <c r="D397" s="90"/>
      <c r="E397" s="90"/>
      <c r="F397" s="90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>
      <c r="A398" s="88"/>
      <c r="B398" s="89"/>
      <c r="C398" s="90"/>
      <c r="D398" s="90"/>
      <c r="E398" s="90"/>
      <c r="F398" s="90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>
      <c r="A399" s="88"/>
      <c r="B399" s="89"/>
      <c r="C399" s="90"/>
      <c r="D399" s="90"/>
      <c r="E399" s="90"/>
      <c r="F399" s="90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>
      <c r="A400" s="88"/>
      <c r="B400" s="89"/>
      <c r="C400" s="90"/>
      <c r="D400" s="90"/>
      <c r="E400" s="90"/>
      <c r="F400" s="90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>
      <c r="A401" s="88"/>
      <c r="B401" s="89"/>
      <c r="C401" s="90"/>
      <c r="D401" s="90"/>
      <c r="E401" s="90"/>
      <c r="F401" s="90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>
      <c r="A402" s="88"/>
      <c r="B402" s="89"/>
      <c r="C402" s="90"/>
      <c r="D402" s="90"/>
      <c r="E402" s="90"/>
      <c r="F402" s="90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>
      <c r="A403" s="88"/>
      <c r="B403" s="89"/>
      <c r="C403" s="90"/>
      <c r="D403" s="90"/>
      <c r="E403" s="90"/>
      <c r="F403" s="90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>
      <c r="A404" s="88"/>
      <c r="B404" s="89"/>
      <c r="C404" s="90"/>
      <c r="D404" s="90"/>
      <c r="E404" s="90"/>
      <c r="F404" s="90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>
      <c r="A405" s="88"/>
      <c r="B405" s="89"/>
      <c r="C405" s="90"/>
      <c r="D405" s="90"/>
      <c r="E405" s="90"/>
      <c r="F405" s="90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>
      <c r="A406" s="88"/>
      <c r="B406" s="89"/>
      <c r="C406" s="90"/>
      <c r="D406" s="90"/>
      <c r="E406" s="90"/>
      <c r="F406" s="90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>
      <c r="A407" s="88"/>
      <c r="B407" s="89"/>
      <c r="C407" s="90"/>
      <c r="D407" s="90"/>
      <c r="E407" s="90"/>
      <c r="F407" s="90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>
      <c r="A408" s="88"/>
      <c r="B408" s="89"/>
      <c r="C408" s="90"/>
      <c r="D408" s="90"/>
      <c r="E408" s="90"/>
      <c r="F408" s="90"/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>
      <c r="A409" s="88"/>
      <c r="B409" s="89"/>
      <c r="C409" s="90"/>
      <c r="D409" s="90"/>
      <c r="E409" s="90"/>
      <c r="F409" s="90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>
      <c r="A410" s="88"/>
      <c r="B410" s="89"/>
      <c r="C410" s="90"/>
      <c r="D410" s="90"/>
      <c r="E410" s="90"/>
      <c r="F410" s="90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>
      <c r="A411" s="88"/>
      <c r="B411" s="89"/>
      <c r="C411" s="90"/>
      <c r="D411" s="90"/>
      <c r="E411" s="90"/>
      <c r="F411" s="90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>
      <c r="A412" s="88"/>
      <c r="B412" s="89"/>
      <c r="C412" s="90"/>
      <c r="D412" s="90"/>
      <c r="E412" s="90"/>
      <c r="F412" s="90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>
      <c r="A413" s="88"/>
      <c r="B413" s="89"/>
      <c r="C413" s="90"/>
      <c r="D413" s="90"/>
      <c r="E413" s="90"/>
      <c r="F413" s="90"/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>
      <c r="A414" s="88"/>
      <c r="B414" s="89"/>
      <c r="C414" s="90"/>
      <c r="D414" s="90"/>
      <c r="E414" s="90"/>
      <c r="F414" s="90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>
      <c r="A415" s="88"/>
      <c r="B415" s="89"/>
      <c r="C415" s="90"/>
      <c r="D415" s="90"/>
      <c r="E415" s="90"/>
      <c r="F415" s="90"/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>
      <c r="A416" s="88"/>
      <c r="B416" s="89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>
      <c r="A417" s="88"/>
      <c r="B417" s="89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>
      <c r="A418" s="88"/>
      <c r="B418" s="89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>
      <c r="A419" s="88"/>
      <c r="B419" s="89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>
      <c r="A420" s="88"/>
      <c r="B420" s="89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>
      <c r="A421" s="88"/>
      <c r="B421" s="89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>
      <c r="A422" s="88"/>
      <c r="B422" s="89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>
      <c r="A423" s="88"/>
      <c r="B423" s="89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>
      <c r="A424" s="88"/>
      <c r="B424" s="89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>
      <c r="A425" s="88"/>
      <c r="B425" s="89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>
      <c r="A426" s="88"/>
      <c r="B426" s="89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>
      <c r="A427" s="88"/>
      <c r="B427" s="89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>
      <c r="A428" s="88"/>
      <c r="B428" s="89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>
      <c r="A429" s="88"/>
      <c r="B429" s="89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>
      <c r="A430" s="88"/>
      <c r="B430" s="89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>
      <c r="A431" s="88"/>
      <c r="B431" s="89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>
      <c r="A432" s="88"/>
      <c r="B432" s="89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>
      <c r="A433" s="88"/>
      <c r="B433" s="89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>
      <c r="A434" s="88"/>
      <c r="B434" s="89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>
      <c r="A435" s="88"/>
      <c r="B435" s="89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>
      <c r="A436" s="88"/>
      <c r="B436" s="89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>
      <c r="A437" s="88"/>
      <c r="B437" s="89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>
      <c r="A438" s="88"/>
      <c r="B438" s="89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>
      <c r="A439" s="88"/>
      <c r="B439" s="89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>
      <c r="A440" s="88"/>
      <c r="B440" s="89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>
      <c r="A441" s="88"/>
      <c r="B441" s="89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>
      <c r="A442" s="88"/>
      <c r="B442" s="89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>
      <c r="A443" s="88"/>
      <c r="B443" s="89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>
      <c r="A444" s="88"/>
      <c r="B444" s="89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>
      <c r="A445" s="88"/>
      <c r="B445" s="89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>
      <c r="A446" s="88"/>
      <c r="B446" s="89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>
      <c r="A447" s="88"/>
      <c r="B447" s="89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>
      <c r="A448" s="88"/>
      <c r="B448" s="89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>
      <c r="A449" s="88"/>
      <c r="B449" s="89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>
      <c r="A450" s="88"/>
      <c r="B450" s="89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>
      <c r="A451" s="88"/>
      <c r="B451" s="89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>
      <c r="A452" s="88"/>
      <c r="B452" s="89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>
      <c r="A453" s="88"/>
      <c r="B453" s="89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>
      <c r="A454" s="88"/>
      <c r="B454" s="89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>
      <c r="A455" s="88"/>
      <c r="B455" s="89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>
      <c r="A456" s="88"/>
      <c r="B456" s="89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>
      <c r="A457" s="88"/>
      <c r="B457" s="89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>
      <c r="A458" s="88"/>
      <c r="B458" s="89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>
      <c r="A459" s="88"/>
      <c r="B459" s="89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>
      <c r="A460" s="88"/>
      <c r="B460" s="89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>
      <c r="A461" s="88"/>
      <c r="B461" s="89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>
      <c r="A462" s="88"/>
      <c r="B462" s="89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>
      <c r="A463" s="88"/>
      <c r="B463" s="89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>
      <c r="A464" s="88"/>
      <c r="B464" s="89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>
      <c r="A465" s="88"/>
      <c r="B465" s="89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>
      <c r="A466" s="88"/>
      <c r="B466" s="89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>
      <c r="A467" s="88"/>
      <c r="B467" s="89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>
      <c r="A468" s="88"/>
      <c r="B468" s="89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>
      <c r="A469" s="88"/>
      <c r="B469" s="89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>
      <c r="A470" s="88"/>
      <c r="B470" s="89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>
      <c r="A471" s="88"/>
      <c r="B471" s="89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>
      <c r="A472" s="88"/>
      <c r="B472" s="89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>
      <c r="A473" s="88"/>
      <c r="B473" s="89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>
      <c r="A474" s="88"/>
      <c r="B474" s="89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>
      <c r="A475" s="88"/>
      <c r="B475" s="89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>
      <c r="A476" s="88"/>
      <c r="B476" s="89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>
      <c r="A477" s="88"/>
      <c r="B477" s="89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>
      <c r="A478" s="88"/>
      <c r="B478" s="89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>
      <c r="A479" s="88"/>
      <c r="B479" s="89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>
      <c r="A480" s="88"/>
      <c r="B480" s="89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>
      <c r="A481" s="88"/>
      <c r="B481" s="89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>
      <c r="A482" s="88"/>
      <c r="B482" s="89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>
      <c r="A483" s="88"/>
      <c r="B483" s="89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>
      <c r="A484" s="88"/>
      <c r="B484" s="89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>
      <c r="A485" s="88"/>
      <c r="B485" s="89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>
      <c r="A486" s="88"/>
      <c r="B486" s="89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>
      <c r="A487" s="88"/>
      <c r="B487" s="89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>
      <c r="A488" s="88"/>
      <c r="B488" s="89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>
      <c r="A489" s="88"/>
      <c r="B489" s="89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>
      <c r="A490" s="88"/>
      <c r="B490" s="89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>
      <c r="A491" s="88"/>
      <c r="B491" s="89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>
      <c r="A492" s="88"/>
      <c r="B492" s="89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>
      <c r="A493" s="88"/>
      <c r="B493" s="89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>
      <c r="A494" s="88"/>
      <c r="B494" s="89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>
      <c r="A495" s="88"/>
      <c r="B495" s="89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>
      <c r="A496" s="88"/>
      <c r="B496" s="89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>
      <c r="A497" s="88"/>
      <c r="B497" s="89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>
      <c r="A498" s="88"/>
      <c r="B498" s="89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>
      <c r="A499" s="88"/>
      <c r="B499" s="89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>
      <c r="A500" s="88"/>
      <c r="B500" s="89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>
      <c r="A501" s="88"/>
      <c r="B501" s="89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>
      <c r="A502" s="88"/>
      <c r="B502" s="89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>
      <c r="A503" s="88"/>
      <c r="B503" s="89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>
      <c r="A504" s="88"/>
      <c r="B504" s="89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>
      <c r="A505" s="88"/>
      <c r="B505" s="89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>
      <c r="A506" s="88"/>
      <c r="B506" s="89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>
      <c r="A507" s="88"/>
      <c r="B507" s="89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>
      <c r="A508" s="88"/>
      <c r="B508" s="89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>
      <c r="A509" s="88"/>
      <c r="B509" s="89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>
      <c r="A510" s="88"/>
      <c r="B510" s="89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>
      <c r="A511" s="88"/>
      <c r="B511" s="89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>
      <c r="A512" s="88"/>
      <c r="B512" s="89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>
      <c r="A513" s="88"/>
      <c r="B513" s="89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>
      <c r="A514" s="88"/>
      <c r="B514" s="89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>
      <c r="A515" s="88"/>
      <c r="B515" s="89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>
      <c r="A516" s="88"/>
      <c r="B516" s="89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>
      <c r="A517" s="88"/>
      <c r="B517" s="89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>
      <c r="A518" s="88"/>
      <c r="B518" s="89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>
      <c r="A519" s="88"/>
      <c r="B519" s="89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>
      <c r="A520" s="88"/>
      <c r="B520" s="89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>
      <c r="A521" s="88"/>
      <c r="B521" s="89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>
      <c r="A522" s="88"/>
      <c r="B522" s="89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>
      <c r="A523" s="88"/>
      <c r="B523" s="89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>
      <c r="A524" s="88"/>
      <c r="B524" s="89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>
      <c r="A525" s="88"/>
      <c r="B525" s="89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>
      <c r="A526" s="88"/>
      <c r="B526" s="89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>
      <c r="A527" s="88"/>
      <c r="B527" s="89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>
      <c r="A528" s="88"/>
      <c r="B528" s="89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>
      <c r="A529" s="88"/>
      <c r="B529" s="89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>
      <c r="A530" s="88"/>
      <c r="B530" s="89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>
      <c r="A531" s="88"/>
      <c r="B531" s="89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>
      <c r="A532" s="88"/>
      <c r="B532" s="89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>
      <c r="A533" s="88"/>
      <c r="B533" s="89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>
      <c r="A534" s="88"/>
      <c r="B534" s="89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>
      <c r="A535" s="88"/>
      <c r="B535" s="89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>
      <c r="A536" s="88"/>
      <c r="B536" s="89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>
      <c r="A537" s="88"/>
      <c r="B537" s="89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>
      <c r="A538" s="88"/>
      <c r="B538" s="89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>
      <c r="A539" s="88"/>
      <c r="B539" s="89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>
      <c r="A540" s="88"/>
      <c r="B540" s="89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>
      <c r="A541" s="88"/>
      <c r="B541" s="89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>
      <c r="A542" s="88"/>
      <c r="B542" s="89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>
      <c r="A543" s="88"/>
      <c r="B543" s="89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>
      <c r="A544" s="88"/>
      <c r="B544" s="89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>
      <c r="A545" s="88"/>
      <c r="B545" s="89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>
      <c r="A546" s="88"/>
      <c r="B546" s="89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>
      <c r="A547" s="88"/>
      <c r="B547" s="89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>
      <c r="A548" s="88"/>
      <c r="B548" s="89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>
      <c r="A549" s="88"/>
      <c r="B549" s="89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>
      <c r="A550" s="88"/>
      <c r="B550" s="89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>
      <c r="A551" s="88"/>
      <c r="B551" s="89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>
      <c r="A552" s="88"/>
      <c r="B552" s="89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>
      <c r="A553" s="88"/>
      <c r="B553" s="89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>
      <c r="A554" s="88"/>
      <c r="B554" s="89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>
      <c r="A555" s="88"/>
      <c r="B555" s="89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>
      <c r="A556" s="88"/>
      <c r="B556" s="89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>
      <c r="A557" s="88"/>
      <c r="B557" s="89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>
      <c r="A558" s="88"/>
      <c r="B558" s="89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>
      <c r="A559" s="88"/>
      <c r="B559" s="89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>
      <c r="A560" s="88"/>
      <c r="B560" s="89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>
      <c r="A561" s="88"/>
      <c r="B561" s="89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>
      <c r="A562" s="88"/>
      <c r="B562" s="89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>
      <c r="A563" s="88"/>
      <c r="B563" s="89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>
      <c r="A564" s="88"/>
      <c r="B564" s="89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>
      <c r="A565" s="88"/>
      <c r="B565" s="89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>
      <c r="A566" s="88"/>
      <c r="B566" s="89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>
      <c r="A567" s="88"/>
      <c r="B567" s="89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>
      <c r="A568" s="88"/>
      <c r="B568" s="89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>
      <c r="A569" s="88"/>
      <c r="B569" s="89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>
      <c r="A570" s="88"/>
      <c r="B570" s="89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>
      <c r="A571" s="88"/>
      <c r="B571" s="89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>
      <c r="A572" s="88"/>
      <c r="B572" s="89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>
      <c r="A573" s="88"/>
      <c r="B573" s="89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>
      <c r="A574" s="88"/>
      <c r="B574" s="89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>
      <c r="A575" s="88"/>
      <c r="B575" s="89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>
      <c r="A576" s="88"/>
      <c r="B576" s="89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>
      <c r="A577" s="88"/>
      <c r="B577" s="89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>
      <c r="A578" s="88"/>
      <c r="B578" s="89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>
      <c r="A579" s="88"/>
      <c r="B579" s="89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>
      <c r="A580" s="88"/>
      <c r="B580" s="89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>
      <c r="A581" s="88"/>
      <c r="B581" s="89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>
      <c r="A582" s="88"/>
      <c r="B582" s="89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>
      <c r="A583" s="88"/>
      <c r="B583" s="89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>
      <c r="A584" s="88"/>
      <c r="B584" s="89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>
      <c r="A585" s="88"/>
      <c r="B585" s="89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>
      <c r="A586" s="88"/>
      <c r="B586" s="89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>
      <c r="A587" s="88"/>
      <c r="B587" s="89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>
      <c r="A588" s="88"/>
      <c r="B588" s="89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>
      <c r="A589" s="88"/>
      <c r="B589" s="89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>
      <c r="A590" s="88"/>
      <c r="B590" s="89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>
      <c r="A591" s="88"/>
      <c r="B591" s="89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>
      <c r="A592" s="88"/>
      <c r="B592" s="89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>
      <c r="A593" s="88"/>
      <c r="B593" s="89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>
      <c r="A594" s="88"/>
      <c r="B594" s="89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>
      <c r="A595" s="88"/>
      <c r="B595" s="89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>
      <c r="A596" s="88"/>
      <c r="B596" s="89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>
      <c r="A597" s="88"/>
      <c r="B597" s="89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>
      <c r="A598" s="88"/>
      <c r="B598" s="89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>
      <c r="A599" s="88"/>
      <c r="B599" s="89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>
      <c r="A600" s="88"/>
      <c r="B600" s="89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>
      <c r="A601" s="88"/>
      <c r="B601" s="89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>
      <c r="A602" s="88"/>
      <c r="B602" s="89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>
      <c r="A603" s="88"/>
      <c r="B603" s="89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>
      <c r="A604" s="88"/>
      <c r="B604" s="89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>
      <c r="A605" s="88"/>
      <c r="B605" s="89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>
      <c r="A606" s="88"/>
      <c r="B606" s="89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>
      <c r="A607" s="88"/>
      <c r="B607" s="89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>
      <c r="A608" s="88"/>
      <c r="B608" s="89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>
      <c r="A609" s="88"/>
      <c r="B609" s="89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>
      <c r="A610" s="88"/>
      <c r="B610" s="89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>
      <c r="A611" s="88"/>
      <c r="B611" s="89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>
      <c r="A612" s="88"/>
      <c r="B612" s="89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>
      <c r="A613" s="88"/>
      <c r="B613" s="89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>
      <c r="A614" s="88"/>
      <c r="B614" s="89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>
      <c r="A615" s="88"/>
      <c r="B615" s="89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>
      <c r="A616" s="88"/>
      <c r="B616" s="89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>
      <c r="A617" s="88"/>
      <c r="B617" s="89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>
      <c r="A618" s="88"/>
      <c r="B618" s="89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>
      <c r="A619" s="88"/>
      <c r="B619" s="89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>
      <c r="A620" s="88"/>
      <c r="B620" s="89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>
      <c r="A621" s="88"/>
      <c r="B621" s="89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>
      <c r="A622" s="88"/>
      <c r="B622" s="89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>
      <c r="A623" s="88"/>
      <c r="B623" s="89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>
      <c r="A624" s="88"/>
      <c r="B624" s="89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>
      <c r="A625" s="88"/>
      <c r="B625" s="89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>
      <c r="A626" s="88"/>
      <c r="B626" s="89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>
      <c r="A627" s="88"/>
      <c r="B627" s="89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>
      <c r="A628" s="88"/>
      <c r="B628" s="89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>
      <c r="A629" s="88"/>
      <c r="B629" s="89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>
      <c r="A630" s="88"/>
      <c r="B630" s="89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>
      <c r="A631" s="88"/>
      <c r="B631" s="89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>
      <c r="A632" s="88"/>
      <c r="B632" s="89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>
      <c r="A633" s="88"/>
      <c r="B633" s="89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>
      <c r="A634" s="88"/>
      <c r="B634" s="89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>
      <c r="A635" s="88"/>
      <c r="B635" s="89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>
      <c r="A636" s="88"/>
      <c r="B636" s="89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>
      <c r="A637" s="88"/>
      <c r="B637" s="89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>
      <c r="A638" s="88"/>
      <c r="B638" s="89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>
      <c r="A639" s="88"/>
      <c r="B639" s="89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>
      <c r="A640" s="88"/>
      <c r="B640" s="89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>
      <c r="A641" s="88"/>
      <c r="B641" s="89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>
      <c r="A642" s="88"/>
      <c r="B642" s="89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>
      <c r="A643" s="88"/>
      <c r="B643" s="89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>
      <c r="A644" s="88"/>
      <c r="B644" s="89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>
      <c r="A645" s="88"/>
      <c r="B645" s="89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>
      <c r="A646" s="88"/>
      <c r="B646" s="89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>
      <c r="A647" s="88"/>
      <c r="B647" s="89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>
      <c r="A648" s="88"/>
      <c r="B648" s="89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>
      <c r="A649" s="88"/>
      <c r="B649" s="89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>
      <c r="A650" s="88"/>
      <c r="B650" s="89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>
      <c r="A651" s="88"/>
      <c r="B651" s="89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>
      <c r="A652" s="88"/>
      <c r="B652" s="89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>
      <c r="A653" s="88"/>
      <c r="B653" s="89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>
      <c r="A654" s="88"/>
      <c r="B654" s="89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>
      <c r="A655" s="88"/>
      <c r="B655" s="89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>
      <c r="A656" s="88"/>
      <c r="B656" s="89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>
      <c r="A657" s="88"/>
      <c r="B657" s="89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>
      <c r="A658" s="88"/>
      <c r="B658" s="89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>
      <c r="A659" s="88"/>
      <c r="B659" s="89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>
      <c r="A660" s="88"/>
      <c r="B660" s="89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>
      <c r="A661" s="88"/>
      <c r="B661" s="89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>
      <c r="A662" s="88"/>
      <c r="B662" s="89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>
      <c r="A663" s="88"/>
      <c r="B663" s="89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>
      <c r="A664" s="88"/>
      <c r="B664" s="89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>
      <c r="A665" s="88"/>
      <c r="B665" s="89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>
      <c r="A666" s="88"/>
      <c r="B666" s="89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>
      <c r="A667" s="88"/>
      <c r="B667" s="89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>
      <c r="A668" s="88"/>
      <c r="B668" s="89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>
      <c r="A669" s="88"/>
      <c r="B669" s="89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>
      <c r="A670" s="88"/>
      <c r="B670" s="89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>
      <c r="A671" s="88"/>
      <c r="B671" s="89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>
      <c r="A672" s="88"/>
      <c r="B672" s="89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>
      <c r="A673" s="88"/>
      <c r="B673" s="89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>
      <c r="A674" s="88"/>
      <c r="B674" s="89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>
      <c r="A675" s="88"/>
      <c r="B675" s="89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>
      <c r="A676" s="88"/>
      <c r="B676" s="89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>
      <c r="A677" s="88"/>
      <c r="B677" s="89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>
      <c r="A678" s="88"/>
      <c r="B678" s="89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>
      <c r="A679" s="88"/>
      <c r="B679" s="89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>
      <c r="A680" s="88"/>
      <c r="B680" s="89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>
      <c r="A681" s="88"/>
      <c r="B681" s="89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>
      <c r="A682" s="88"/>
      <c r="B682" s="89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>
      <c r="A683" s="88"/>
      <c r="B683" s="89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>
      <c r="A684" s="88"/>
      <c r="B684" s="89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>
      <c r="A685" s="88"/>
      <c r="B685" s="89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>
      <c r="A686" s="88"/>
      <c r="B686" s="89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>
      <c r="A687" s="88"/>
      <c r="B687" s="89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>
      <c r="A688" s="88"/>
      <c r="B688" s="89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>
      <c r="A689" s="88"/>
      <c r="B689" s="89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>
      <c r="A690" s="88"/>
      <c r="B690" s="89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>
      <c r="A691" s="88"/>
      <c r="B691" s="89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>
      <c r="A692" s="88"/>
      <c r="B692" s="89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>
      <c r="A693" s="88"/>
      <c r="B693" s="89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>
      <c r="A694" s="88"/>
      <c r="B694" s="89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>
      <c r="A695" s="88"/>
      <c r="B695" s="89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>
      <c r="A696" s="88"/>
      <c r="B696" s="89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>
      <c r="A697" s="88"/>
      <c r="B697" s="89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>
      <c r="A698" s="88"/>
      <c r="B698" s="89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>
      <c r="A699" s="88"/>
      <c r="B699" s="89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>
      <c r="A700" s="88"/>
      <c r="B700" s="89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>
      <c r="A701" s="88"/>
      <c r="B701" s="89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>
      <c r="A702" s="88"/>
      <c r="B702" s="89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>
      <c r="A703" s="88"/>
      <c r="B703" s="89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>
      <c r="A704" s="88"/>
      <c r="B704" s="89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>
      <c r="A705" s="88"/>
      <c r="B705" s="89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>
      <c r="A706" s="88"/>
      <c r="B706" s="89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>
      <c r="A707" s="88"/>
      <c r="B707" s="89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>
      <c r="A708" s="88"/>
      <c r="B708" s="89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>
      <c r="A709" s="88"/>
      <c r="B709" s="89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>
      <c r="A710" s="88"/>
      <c r="B710" s="89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>
      <c r="A711" s="88"/>
      <c r="B711" s="89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>
      <c r="A712" s="88"/>
      <c r="B712" s="89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>
      <c r="A713" s="88"/>
      <c r="B713" s="89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>
      <c r="A714" s="88"/>
      <c r="B714" s="89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>
      <c r="A715" s="88"/>
      <c r="B715" s="89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>
      <c r="A716" s="88"/>
      <c r="B716" s="89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>
      <c r="A717" s="88"/>
      <c r="B717" s="89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>
      <c r="A718" s="88"/>
      <c r="B718" s="89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>
      <c r="A719" s="88"/>
      <c r="B719" s="89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>
      <c r="A720" s="88"/>
      <c r="B720" s="89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>
      <c r="A721" s="88"/>
      <c r="B721" s="89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>
      <c r="A722" s="88"/>
      <c r="B722" s="89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>
      <c r="A723" s="88"/>
      <c r="B723" s="89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>
      <c r="A724" s="88"/>
      <c r="B724" s="89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>
      <c r="A725" s="88"/>
      <c r="B725" s="89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>
      <c r="A726" s="88"/>
      <c r="B726" s="89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>
      <c r="A727" s="88"/>
      <c r="B727" s="89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>
      <c r="A728" s="88"/>
      <c r="B728" s="89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>
      <c r="A729" s="88"/>
      <c r="B729" s="89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>
      <c r="A730" s="88"/>
      <c r="B730" s="89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>
      <c r="A731" s="88"/>
      <c r="B731" s="89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>
      <c r="A732" s="88"/>
      <c r="B732" s="89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>
      <c r="A733" s="88"/>
      <c r="B733" s="89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>
      <c r="A734" s="88"/>
      <c r="B734" s="89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>
      <c r="A735" s="88"/>
      <c r="B735" s="89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>
      <c r="A736" s="88"/>
      <c r="B736" s="89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>
      <c r="A737" s="88"/>
      <c r="B737" s="89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>
      <c r="A738" s="88"/>
      <c r="B738" s="89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>
      <c r="A739" s="88"/>
      <c r="B739" s="89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>
      <c r="A740" s="88"/>
      <c r="B740" s="89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>
      <c r="A741" s="88"/>
      <c r="B741" s="89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>
      <c r="A742" s="88"/>
      <c r="B742" s="89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>
      <c r="A743" s="88"/>
      <c r="B743" s="89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>
      <c r="A744" s="88"/>
      <c r="B744" s="89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>
      <c r="A745" s="88"/>
      <c r="B745" s="89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>
      <c r="A746" s="88"/>
      <c r="B746" s="89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>
      <c r="A747" s="88"/>
      <c r="B747" s="89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>
      <c r="A748" s="88"/>
      <c r="B748" s="89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>
      <c r="A749" s="88"/>
      <c r="B749" s="89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>
      <c r="A750" s="88"/>
      <c r="B750" s="89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>
      <c r="A751" s="88"/>
      <c r="B751" s="89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>
      <c r="A752" s="88"/>
      <c r="B752" s="89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>
      <c r="A753" s="88"/>
      <c r="B753" s="89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>
      <c r="A754" s="88"/>
      <c r="B754" s="89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>
      <c r="A755" s="88"/>
      <c r="B755" s="89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>
      <c r="A756" s="88"/>
      <c r="B756" s="89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>
      <c r="A757" s="88"/>
      <c r="B757" s="89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>
      <c r="A758" s="88"/>
      <c r="B758" s="89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>
      <c r="A759" s="88"/>
      <c r="B759" s="89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>
      <c r="A760" s="88"/>
      <c r="B760" s="89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>
      <c r="A761" s="88"/>
      <c r="B761" s="89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>
      <c r="A762" s="88"/>
      <c r="B762" s="89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>
      <c r="A763" s="88"/>
      <c r="B763" s="89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>
      <c r="A764" s="88"/>
      <c r="B764" s="89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>
      <c r="A765" s="88"/>
      <c r="B765" s="89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>
      <c r="A766" s="88"/>
      <c r="B766" s="89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>
      <c r="A767" s="88"/>
      <c r="B767" s="89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>
      <c r="A768" s="88"/>
      <c r="B768" s="89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>
      <c r="A769" s="88"/>
      <c r="B769" s="89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>
      <c r="A770" s="88"/>
      <c r="B770" s="89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>
      <c r="A771" s="88"/>
      <c r="B771" s="89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>
      <c r="A772" s="88"/>
      <c r="B772" s="89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>
      <c r="A773" s="88"/>
      <c r="B773" s="89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>
      <c r="A774" s="88"/>
      <c r="B774" s="89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>
      <c r="A775" s="88"/>
      <c r="B775" s="89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>
      <c r="A776" s="88"/>
      <c r="B776" s="89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>
      <c r="A777" s="88"/>
      <c r="B777" s="89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>
      <c r="A778" s="88"/>
      <c r="B778" s="89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>
      <c r="A779" s="88"/>
      <c r="B779" s="89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>
      <c r="A780" s="88"/>
      <c r="B780" s="89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>
      <c r="A781" s="88"/>
      <c r="B781" s="89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>
      <c r="A782" s="88"/>
      <c r="B782" s="89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>
      <c r="A783" s="88"/>
      <c r="B783" s="89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>
      <c r="A784" s="88"/>
      <c r="B784" s="89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>
      <c r="A785" s="88"/>
      <c r="B785" s="89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>
      <c r="A786" s="88"/>
      <c r="B786" s="89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>
      <c r="A787" s="88"/>
      <c r="B787" s="89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>
      <c r="A788" s="88"/>
      <c r="B788" s="89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>
      <c r="A789" s="88"/>
      <c r="B789" s="89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>
      <c r="A790" s="88"/>
      <c r="B790" s="89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>
      <c r="A791" s="88"/>
      <c r="B791" s="89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>
      <c r="A792" s="88"/>
      <c r="B792" s="89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>
      <c r="A793" s="88"/>
      <c r="B793" s="89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>
      <c r="A794" s="88"/>
      <c r="B794" s="89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>
      <c r="A795" s="88"/>
      <c r="B795" s="89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>
      <c r="A796" s="88"/>
      <c r="B796" s="89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>
      <c r="A797" s="88"/>
      <c r="B797" s="89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>
      <c r="A798" s="88"/>
      <c r="B798" s="89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>
      <c r="A799" s="88"/>
      <c r="B799" s="89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>
      <c r="A800" s="88"/>
      <c r="B800" s="89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>
      <c r="A801" s="88"/>
      <c r="B801" s="89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>
      <c r="A802" s="88"/>
      <c r="B802" s="89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>
      <c r="A803" s="88"/>
      <c r="B803" s="89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>
      <c r="A804" s="88"/>
      <c r="B804" s="89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>
      <c r="A805" s="88"/>
      <c r="B805" s="89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>
      <c r="A806" s="88"/>
      <c r="B806" s="89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>
      <c r="A807" s="88"/>
      <c r="B807" s="89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>
      <c r="A808" s="88"/>
      <c r="B808" s="89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>
      <c r="A809" s="88"/>
      <c r="B809" s="89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>
      <c r="A810" s="88"/>
      <c r="B810" s="89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>
      <c r="A811" s="88"/>
      <c r="B811" s="89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>
      <c r="A812" s="88"/>
      <c r="B812" s="89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>
      <c r="A813" s="88"/>
      <c r="B813" s="89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>
      <c r="A814" s="88"/>
      <c r="B814" s="89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>
      <c r="A815" s="88"/>
      <c r="B815" s="89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>
      <c r="A816" s="88"/>
      <c r="B816" s="89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>
      <c r="A817" s="88"/>
      <c r="B817" s="89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>
      <c r="A818" s="88"/>
      <c r="B818" s="89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>
      <c r="A819" s="88"/>
      <c r="B819" s="89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>
      <c r="A820" s="88"/>
      <c r="B820" s="89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>
      <c r="A821" s="88"/>
      <c r="B821" s="89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>
      <c r="A822" s="88"/>
      <c r="B822" s="89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>
      <c r="A823" s="88"/>
      <c r="B823" s="89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>
      <c r="A824" s="88"/>
      <c r="B824" s="89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>
      <c r="A825" s="88"/>
      <c r="B825" s="89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>
      <c r="A826" s="88"/>
      <c r="B826" s="89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>
      <c r="A827" s="88"/>
      <c r="B827" s="89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>
      <c r="A828" s="88"/>
      <c r="B828" s="89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>
      <c r="A829" s="88"/>
      <c r="B829" s="89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>
      <c r="A830" s="88"/>
      <c r="B830" s="89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>
      <c r="A831" s="88"/>
      <c r="B831" s="89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>
      <c r="A832" s="88"/>
      <c r="B832" s="89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>
      <c r="A833" s="88"/>
      <c r="B833" s="89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>
      <c r="A834" s="88"/>
      <c r="B834" s="89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>
      <c r="A835" s="88"/>
      <c r="B835" s="89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>
      <c r="A836" s="88"/>
      <c r="B836" s="89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>
      <c r="A837" s="88"/>
      <c r="B837" s="89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>
      <c r="A838" s="88"/>
      <c r="B838" s="89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>
      <c r="A839" s="88"/>
      <c r="B839" s="89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>
      <c r="A840" s="88"/>
      <c r="B840" s="89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>
      <c r="A841" s="88"/>
      <c r="B841" s="89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>
      <c r="A842" s="88"/>
      <c r="B842" s="89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>
      <c r="A843" s="88"/>
      <c r="B843" s="89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>
      <c r="A844" s="88"/>
      <c r="B844" s="89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>
      <c r="A845" s="88"/>
      <c r="B845" s="89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>
      <c r="A846" s="88"/>
      <c r="B846" s="89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>
      <c r="A847" s="88"/>
      <c r="B847" s="89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>
      <c r="A848" s="88"/>
      <c r="B848" s="89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>
      <c r="A849" s="88"/>
      <c r="B849" s="89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>
      <c r="A850" s="88"/>
      <c r="B850" s="89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>
      <c r="A851" s="88"/>
      <c r="B851" s="89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>
      <c r="A852" s="88"/>
      <c r="B852" s="89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>
      <c r="A853" s="88"/>
      <c r="B853" s="89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>
      <c r="A854" s="88"/>
      <c r="B854" s="89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>
      <c r="A855" s="88"/>
      <c r="B855" s="89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>
      <c r="A856" s="88"/>
      <c r="B856" s="89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>
      <c r="A857" s="88"/>
      <c r="B857" s="89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>
      <c r="A858" s="88"/>
      <c r="B858" s="89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>
      <c r="A859" s="88"/>
      <c r="B859" s="89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>
      <c r="A860" s="88"/>
      <c r="B860" s="89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>
      <c r="A861" s="88"/>
      <c r="B861" s="89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>
      <c r="A862" s="88"/>
      <c r="B862" s="89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>
      <c r="A863" s="88"/>
      <c r="B863" s="89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>
      <c r="A864" s="88"/>
      <c r="B864" s="89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>
      <c r="A865" s="88"/>
      <c r="B865" s="89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>
      <c r="A866" s="88"/>
      <c r="B866" s="89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>
      <c r="A867" s="88"/>
      <c r="B867" s="89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>
      <c r="A868" s="88"/>
      <c r="B868" s="89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>
      <c r="A869" s="88"/>
      <c r="B869" s="89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>
      <c r="A870" s="88"/>
      <c r="B870" s="89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>
      <c r="A871" s="88"/>
      <c r="B871" s="89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>
      <c r="A872" s="88"/>
      <c r="B872" s="89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>
      <c r="A873" s="88"/>
      <c r="B873" s="89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>
      <c r="A874" s="88"/>
      <c r="B874" s="89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>
      <c r="A875" s="88"/>
      <c r="B875" s="89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>
      <c r="A876" s="88"/>
      <c r="B876" s="89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>
      <c r="A877" s="88"/>
      <c r="B877" s="89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>
      <c r="A878" s="88"/>
      <c r="B878" s="89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>
      <c r="A879" s="88"/>
      <c r="B879" s="89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>
      <c r="A880" s="88"/>
      <c r="B880" s="89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>
      <c r="A881" s="88"/>
      <c r="B881" s="89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>
      <c r="A882" s="88"/>
      <c r="B882" s="89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>
      <c r="A883" s="88"/>
      <c r="B883" s="89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>
      <c r="A884" s="88"/>
      <c r="B884" s="89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>
      <c r="A885" s="88"/>
      <c r="B885" s="89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>
      <c r="A886" s="88"/>
      <c r="B886" s="89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>
      <c r="A887" s="88"/>
      <c r="B887" s="89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>
      <c r="A888" s="88"/>
      <c r="B888" s="89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>
      <c r="A889" s="88"/>
      <c r="B889" s="89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>
      <c r="A890" s="88"/>
      <c r="B890" s="89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>
      <c r="A891" s="88"/>
      <c r="B891" s="89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>
      <c r="A892" s="88"/>
      <c r="B892" s="89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>
      <c r="A893" s="88"/>
      <c r="B893" s="89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>
      <c r="A894" s="88"/>
      <c r="B894" s="89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>
      <c r="A895" s="88"/>
      <c r="B895" s="89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>
      <c r="A896" s="88"/>
      <c r="B896" s="89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>
      <c r="A897" s="88"/>
      <c r="B897" s="89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>
      <c r="A898" s="88"/>
      <c r="B898" s="89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>
      <c r="A899" s="88"/>
      <c r="B899" s="89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>
      <c r="A900" s="88"/>
      <c r="B900" s="89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>
      <c r="A901" s="88"/>
      <c r="B901" s="89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>
      <c r="A902" s="88"/>
      <c r="B902" s="89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>
      <c r="A903" s="88"/>
      <c r="B903" s="89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>
      <c r="A904" s="88"/>
      <c r="B904" s="89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>
      <c r="A905" s="88"/>
      <c r="B905" s="89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>
      <c r="A906" s="88"/>
      <c r="B906" s="89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>
      <c r="A907" s="88"/>
      <c r="B907" s="89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>
      <c r="A908" s="88"/>
      <c r="B908" s="89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>
      <c r="A909" s="88"/>
      <c r="B909" s="89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>
      <c r="A910" s="88"/>
      <c r="B910" s="89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>
      <c r="A911" s="88"/>
      <c r="B911" s="89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>
      <c r="A912" s="88"/>
      <c r="B912" s="89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>
      <c r="A913" s="88"/>
      <c r="B913" s="89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>
      <c r="A914" s="88"/>
      <c r="B914" s="89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>
      <c r="A915" s="88"/>
      <c r="B915" s="89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>
      <c r="A916" s="88"/>
      <c r="B916" s="89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>
      <c r="A917" s="88"/>
      <c r="B917" s="89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>
      <c r="A918" s="88"/>
      <c r="B918" s="89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>
      <c r="A919" s="88"/>
      <c r="B919" s="89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>
      <c r="A920" s="88"/>
      <c r="B920" s="89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>
      <c r="A921" s="88"/>
      <c r="B921" s="89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>
      <c r="A922" s="88"/>
      <c r="B922" s="89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>
      <c r="A923" s="88"/>
      <c r="B923" s="89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>
      <c r="A924" s="88"/>
      <c r="B924" s="89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>
      <c r="A925" s="88"/>
      <c r="B925" s="89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>
      <c r="A926" s="88"/>
      <c r="B926" s="89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>
      <c r="A927" s="88"/>
      <c r="B927" s="89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>
      <c r="A928" s="88"/>
      <c r="B928" s="89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>
      <c r="A929" s="88"/>
      <c r="B929" s="89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>
      <c r="A930" s="88"/>
      <c r="B930" s="89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>
      <c r="A931" s="88"/>
      <c r="B931" s="89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>
      <c r="A932" s="88"/>
      <c r="B932" s="89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>
      <c r="A933" s="88"/>
      <c r="B933" s="89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>
      <c r="A934" s="88"/>
      <c r="B934" s="89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>
      <c r="A935" s="88"/>
      <c r="B935" s="89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>
      <c r="A936" s="88"/>
      <c r="B936" s="89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>
      <c r="A937" s="88"/>
      <c r="B937" s="89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>
      <c r="A938" s="88"/>
      <c r="B938" s="89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>
      <c r="A939" s="88"/>
      <c r="B939" s="89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>
      <c r="A940" s="88"/>
      <c r="B940" s="89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>
      <c r="A941" s="88"/>
      <c r="B941" s="89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>
      <c r="A942" s="88"/>
      <c r="B942" s="89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>
      <c r="A943" s="88"/>
      <c r="B943" s="89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>
      <c r="A944" s="88"/>
      <c r="B944" s="89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>
      <c r="A945" s="88"/>
      <c r="B945" s="89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>
      <c r="A946" s="88"/>
      <c r="B946" s="89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>
      <c r="A947" s="88"/>
      <c r="B947" s="89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>
      <c r="A948" s="88"/>
      <c r="B948" s="89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>
      <c r="A949" s="88"/>
      <c r="B949" s="89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>
      <c r="A950" s="88"/>
      <c r="B950" s="89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>
      <c r="A951" s="88"/>
      <c r="B951" s="89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>
      <c r="A952" s="88"/>
      <c r="B952" s="89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>
      <c r="A953" s="88"/>
      <c r="B953" s="89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>
      <c r="A954" s="88"/>
      <c r="B954" s="89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>
      <c r="A955" s="88"/>
      <c r="B955" s="89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>
      <c r="A956" s="88"/>
      <c r="B956" s="89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>
      <c r="A957" s="88"/>
      <c r="B957" s="89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>
      <c r="A958" s="88"/>
      <c r="B958" s="89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>
      <c r="A959" s="88"/>
      <c r="B959" s="89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>
      <c r="A960" s="88"/>
      <c r="B960" s="89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>
      <c r="A961" s="88"/>
      <c r="B961" s="89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>
      <c r="A962" s="88"/>
      <c r="B962" s="89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>
      <c r="A963" s="88"/>
      <c r="B963" s="89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>
      <c r="A964" s="88"/>
      <c r="B964" s="89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>
      <c r="A965" s="88"/>
      <c r="B965" s="89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>
      <c r="A966" s="88"/>
      <c r="B966" s="89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>
      <c r="A967" s="88"/>
      <c r="B967" s="89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>
      <c r="A968" s="88"/>
      <c r="B968" s="89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>
      <c r="A969" s="88"/>
      <c r="B969" s="89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>
      <c r="A970" s="88"/>
      <c r="B970" s="89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>
      <c r="A971" s="88"/>
      <c r="B971" s="89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>
      <c r="A972" s="88"/>
      <c r="B972" s="89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>
      <c r="A973" s="88"/>
      <c r="B973" s="89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>
      <c r="A974" s="88"/>
      <c r="B974" s="89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>
      <c r="A975" s="88"/>
      <c r="B975" s="89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>
      <c r="A976" s="88"/>
      <c r="B976" s="89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>
      <c r="A977" s="88"/>
      <c r="B977" s="89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>
      <c r="A978" s="88"/>
      <c r="B978" s="89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>
      <c r="A979" s="88"/>
      <c r="B979" s="89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>
      <c r="A980" s="88"/>
      <c r="B980" s="89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>
      <c r="A981" s="88"/>
      <c r="B981" s="89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>
      <c r="A982" s="88"/>
      <c r="B982" s="89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>
      <c r="A983" s="88"/>
      <c r="B983" s="89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>
      <c r="A984" s="88"/>
      <c r="B984" s="89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>
      <c r="A985" s="88"/>
      <c r="B985" s="89"/>
      <c r="C985" s="90"/>
      <c r="D985" s="90"/>
      <c r="E985" s="90"/>
      <c r="F985" s="90"/>
      <c r="G985" s="91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>
      <c r="A986" s="88"/>
      <c r="B986" s="89"/>
      <c r="C986" s="90"/>
      <c r="D986" s="90"/>
      <c r="E986" s="90"/>
      <c r="F986" s="90"/>
      <c r="G986" s="91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>
      <c r="A987" s="88"/>
      <c r="B987" s="89"/>
      <c r="C987" s="90"/>
      <c r="D987" s="90"/>
      <c r="E987" s="90"/>
      <c r="F987" s="90"/>
      <c r="G987" s="91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>
      <c r="A988" s="88"/>
      <c r="B988" s="89"/>
      <c r="C988" s="90"/>
      <c r="D988" s="90"/>
      <c r="E988" s="90"/>
      <c r="F988" s="90"/>
      <c r="G988" s="91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>
      <c r="A989" s="88"/>
      <c r="B989" s="89"/>
      <c r="C989" s="90"/>
      <c r="D989" s="90"/>
      <c r="E989" s="90"/>
      <c r="F989" s="90"/>
      <c r="G989" s="91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>
      <c r="A990" s="88"/>
      <c r="B990" s="89"/>
      <c r="C990" s="90"/>
      <c r="D990" s="90"/>
      <c r="E990" s="90"/>
      <c r="F990" s="90"/>
      <c r="G990" s="91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>
      <c r="A991" s="88"/>
      <c r="B991" s="89"/>
      <c r="C991" s="90"/>
      <c r="D991" s="90"/>
      <c r="E991" s="90"/>
      <c r="F991" s="90"/>
      <c r="G991" s="91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>
      <c r="A992" s="88"/>
      <c r="B992" s="89"/>
      <c r="C992" s="90"/>
      <c r="D992" s="90"/>
      <c r="E992" s="90"/>
      <c r="F992" s="90"/>
      <c r="G992" s="91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>
      <c r="A993" s="88"/>
      <c r="B993" s="89"/>
      <c r="C993" s="90"/>
      <c r="D993" s="90"/>
      <c r="E993" s="90"/>
      <c r="F993" s="90"/>
      <c r="G993" s="91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>
      <c r="A994" s="88"/>
      <c r="B994" s="89"/>
      <c r="C994" s="90"/>
      <c r="D994" s="90"/>
      <c r="E994" s="90"/>
      <c r="F994" s="90"/>
      <c r="G994" s="91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>
      <c r="A995" s="88"/>
      <c r="B995" s="89"/>
      <c r="C995" s="90"/>
      <c r="D995" s="90"/>
      <c r="E995" s="90"/>
      <c r="F995" s="90"/>
      <c r="G995" s="91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>
      <c r="A996" s="88"/>
      <c r="B996" s="89"/>
      <c r="C996" s="90"/>
      <c r="D996" s="90"/>
      <c r="E996" s="90"/>
      <c r="F996" s="90"/>
      <c r="G996" s="91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>
      <c r="A997" s="88"/>
      <c r="B997" s="89"/>
      <c r="C997" s="90"/>
      <c r="D997" s="90"/>
      <c r="E997" s="90"/>
      <c r="F997" s="90"/>
      <c r="G997" s="91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>
      <c r="A998" s="88"/>
      <c r="B998" s="89"/>
      <c r="C998" s="90"/>
      <c r="D998" s="90"/>
      <c r="E998" s="90"/>
      <c r="F998" s="90"/>
      <c r="G998" s="91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>
      <c r="A999" s="88"/>
      <c r="B999" s="89"/>
      <c r="C999" s="90"/>
      <c r="D999" s="90"/>
      <c r="E999" s="90"/>
      <c r="F999" s="90"/>
      <c r="G999" s="91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>
      <c r="A1000" s="88"/>
      <c r="B1000" s="89"/>
      <c r="C1000" s="90"/>
      <c r="D1000" s="90"/>
      <c r="E1000" s="90"/>
      <c r="F1000" s="90"/>
      <c r="G1000" s="91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</sheetData>
  <mergeCells count="11">
    <mergeCell ref="G20:G22"/>
    <mergeCell ref="H20:H22"/>
    <mergeCell ref="A32:H32"/>
    <mergeCell ref="A34:H37"/>
    <mergeCell ref="A2:H2"/>
    <mergeCell ref="G5:G7"/>
    <mergeCell ref="H5:H7"/>
    <mergeCell ref="G8:G13"/>
    <mergeCell ref="H8:H13"/>
    <mergeCell ref="G14:G19"/>
    <mergeCell ref="H14:H19"/>
  </mergeCells>
  <printOptions/>
  <pageMargins bottom="0.62" footer="0.0" header="0.0" left="0.4" right="0.2" top="0.6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2003-09-29T14:35:18Z</dcterms:created>
  <dc:creator>CA VOSGES</dc:creator>
</cp:coreProperties>
</file>